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Tiskopisy - účetnictví\Rozpočet\Rozpočet 2022\"/>
    </mc:Choice>
  </mc:AlternateContent>
  <xr:revisionPtr revIDLastSave="0" documentId="13_ncr:1_{D1087B83-E9EA-4E6F-8723-9F6FC7C74B00}" xr6:coauthVersionLast="47" xr6:coauthVersionMax="47" xr10:uidLastSave="{00000000-0000-0000-0000-000000000000}"/>
  <bookViews>
    <workbookView xWindow="-120" yWindow="-120" windowWidth="29040" windowHeight="15840" activeTab="3" xr2:uid="{7792EDD7-CBD2-4D23-962F-DBCA516F8662}"/>
  </bookViews>
  <sheets>
    <sheet name="Návrh rozpočtu položk. - PŘÍJMY" sheetId="1" r:id="rId1"/>
    <sheet name="Návrh rozpočtu položk. - VÝDAJE" sheetId="2" r:id="rId2"/>
    <sheet name="rekapitulace" sheetId="6" r:id="rId3"/>
    <sheet name="VPP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C34" i="6"/>
  <c r="C33" i="6"/>
  <c r="C32" i="6"/>
  <c r="C31" i="6"/>
  <c r="C30" i="6"/>
  <c r="C29" i="6"/>
  <c r="B23" i="6"/>
  <c r="B11" i="6"/>
  <c r="E52" i="7"/>
  <c r="F46" i="7"/>
  <c r="E46" i="7"/>
  <c r="D46" i="7"/>
  <c r="C46" i="7"/>
  <c r="B46" i="7"/>
  <c r="G46" i="7" s="1"/>
  <c r="B53" i="7" s="1"/>
  <c r="G45" i="7"/>
  <c r="G44" i="7"/>
  <c r="G43" i="7"/>
  <c r="F39" i="7"/>
  <c r="D39" i="7"/>
  <c r="C39" i="7"/>
  <c r="B39" i="7"/>
  <c r="G38" i="7"/>
  <c r="G37" i="7"/>
  <c r="G36" i="7"/>
  <c r="F32" i="7"/>
  <c r="E32" i="7"/>
  <c r="D32" i="7"/>
  <c r="C32" i="7"/>
  <c r="B32" i="7"/>
  <c r="G32" i="7" s="1"/>
  <c r="G31" i="7"/>
  <c r="G30" i="7"/>
  <c r="G29" i="7"/>
  <c r="G28" i="7"/>
  <c r="G27" i="7"/>
  <c r="G26" i="7"/>
  <c r="F22" i="7"/>
  <c r="E22" i="7"/>
  <c r="D22" i="7"/>
  <c r="C22" i="7"/>
  <c r="B22" i="7"/>
  <c r="G22" i="7" s="1"/>
  <c r="G21" i="7"/>
  <c r="G20" i="7"/>
  <c r="G19" i="7"/>
  <c r="G18" i="7"/>
  <c r="G17" i="7"/>
  <c r="G16" i="7"/>
  <c r="G15" i="7"/>
  <c r="G14" i="7"/>
  <c r="F10" i="7"/>
  <c r="E10" i="7"/>
  <c r="D10" i="7"/>
  <c r="C10" i="7"/>
  <c r="B10" i="7"/>
  <c r="G9" i="7"/>
  <c r="G8" i="7"/>
  <c r="G7" i="7"/>
  <c r="G6" i="7"/>
  <c r="G5" i="7"/>
  <c r="I308" i="2"/>
  <c r="H308" i="2"/>
  <c r="H303" i="2"/>
  <c r="I303" i="2"/>
  <c r="C37" i="6" l="1"/>
  <c r="B25" i="6"/>
  <c r="G10" i="7"/>
  <c r="G39" i="7"/>
  <c r="B52" i="7"/>
  <c r="E51" i="7"/>
  <c r="B51" i="7"/>
  <c r="B50" i="7"/>
  <c r="E50" i="7"/>
  <c r="E54" i="7" l="1"/>
  <c r="B54" i="7"/>
  <c r="H29" i="1" l="1"/>
  <c r="H60" i="1"/>
  <c r="I60" i="1"/>
  <c r="I29" i="1"/>
  <c r="I579" i="2"/>
  <c r="H579" i="2"/>
  <c r="I483" i="2"/>
  <c r="H483" i="2"/>
  <c r="H505" i="2" s="1"/>
  <c r="H420" i="2"/>
  <c r="I420" i="2"/>
  <c r="H467" i="2"/>
  <c r="H473" i="2" s="1"/>
  <c r="I467" i="2"/>
  <c r="I473" i="2" s="1"/>
  <c r="I229" i="2"/>
  <c r="I251" i="2" s="1"/>
  <c r="H229" i="2"/>
  <c r="H251" i="2" s="1"/>
  <c r="I648" i="2" l="1"/>
  <c r="H648" i="2"/>
  <c r="H643" i="2"/>
  <c r="I643" i="2"/>
  <c r="I653" i="2"/>
  <c r="H653" i="2"/>
  <c r="I659" i="2"/>
  <c r="H659" i="2"/>
  <c r="H675" i="2"/>
  <c r="H697" i="2" s="1"/>
  <c r="I675" i="2"/>
  <c r="I697" i="2" s="1"/>
  <c r="H601" i="2"/>
  <c r="I601" i="2"/>
  <c r="H442" i="2"/>
  <c r="I442" i="2"/>
  <c r="H515" i="2"/>
  <c r="I531" i="2"/>
  <c r="H531" i="2"/>
  <c r="I525" i="2"/>
  <c r="H525" i="2"/>
  <c r="I515" i="2"/>
  <c r="I561" i="2"/>
  <c r="H561" i="2"/>
  <c r="I554" i="2"/>
  <c r="H554" i="2"/>
  <c r="I547" i="2"/>
  <c r="H547" i="2"/>
  <c r="I7" i="2"/>
  <c r="H7" i="2"/>
  <c r="I15" i="2"/>
  <c r="H15" i="2"/>
  <c r="I23" i="2"/>
  <c r="H23" i="2"/>
  <c r="I38" i="2"/>
  <c r="H38" i="2"/>
  <c r="I54" i="2"/>
  <c r="H54" i="2"/>
  <c r="I69" i="2"/>
  <c r="H69" i="2"/>
  <c r="I83" i="2"/>
  <c r="H83" i="2"/>
  <c r="I101" i="2"/>
  <c r="H101" i="2"/>
  <c r="I107" i="2"/>
  <c r="H107" i="2"/>
  <c r="I114" i="2"/>
  <c r="H114" i="2"/>
  <c r="I133" i="2"/>
  <c r="I155" i="2" s="1"/>
  <c r="H133" i="2"/>
  <c r="H155" i="2" s="1"/>
  <c r="I165" i="2"/>
  <c r="I187" i="2" s="1"/>
  <c r="H165" i="2"/>
  <c r="H187" i="2" s="1"/>
  <c r="I197" i="2"/>
  <c r="H197" i="2"/>
  <c r="I208" i="2"/>
  <c r="H208" i="2"/>
  <c r="I260" i="2"/>
  <c r="H260" i="2"/>
  <c r="I271" i="2"/>
  <c r="H271" i="2"/>
  <c r="I292" i="2"/>
  <c r="H292" i="2"/>
  <c r="I324" i="2"/>
  <c r="I347" i="2" s="1"/>
  <c r="H324" i="2"/>
  <c r="H347" i="2" s="1"/>
  <c r="I356" i="2"/>
  <c r="H356" i="2"/>
  <c r="I362" i="2"/>
  <c r="H362" i="2"/>
  <c r="I369" i="2"/>
  <c r="H369" i="2"/>
  <c r="I388" i="2"/>
  <c r="H388" i="2"/>
  <c r="I394" i="2"/>
  <c r="H394" i="2"/>
  <c r="I401" i="2"/>
  <c r="H401" i="2"/>
  <c r="H123" i="2" l="1"/>
  <c r="I123" i="2"/>
  <c r="I665" i="2"/>
  <c r="I91" i="2"/>
  <c r="I60" i="2"/>
  <c r="I29" i="2"/>
  <c r="I505" i="2"/>
  <c r="H665" i="2"/>
  <c r="I410" i="2"/>
  <c r="H537" i="2"/>
  <c r="I537" i="2"/>
  <c r="H569" i="2"/>
  <c r="I569" i="2"/>
  <c r="I378" i="2"/>
  <c r="H219" i="2"/>
  <c r="I219" i="2"/>
  <c r="H91" i="2"/>
  <c r="H378" i="2"/>
  <c r="H410" i="2"/>
  <c r="H282" i="2"/>
  <c r="I282" i="2"/>
  <c r="H60" i="2"/>
  <c r="H29" i="2" l="1"/>
  <c r="I207" i="1" l="1"/>
  <c r="H207" i="1"/>
  <c r="I202" i="1"/>
  <c r="H202" i="1"/>
  <c r="I198" i="1"/>
  <c r="H198" i="1"/>
  <c r="I194" i="1"/>
  <c r="H194" i="1"/>
  <c r="I190" i="1"/>
  <c r="H190" i="1"/>
  <c r="I177" i="1"/>
  <c r="H177" i="1"/>
  <c r="I172" i="1"/>
  <c r="H172" i="1"/>
  <c r="I168" i="1"/>
  <c r="H168" i="1"/>
  <c r="I164" i="1"/>
  <c r="H164" i="1"/>
  <c r="I160" i="1"/>
  <c r="H160" i="1"/>
  <c r="H142" i="1"/>
  <c r="I142" i="1"/>
  <c r="I134" i="1"/>
  <c r="H134" i="1"/>
  <c r="I129" i="1"/>
  <c r="H129" i="1"/>
  <c r="I182" i="1" l="1"/>
  <c r="H182" i="1"/>
  <c r="H151" i="1"/>
  <c r="H212" i="1"/>
  <c r="I151" i="1"/>
  <c r="I212" i="1"/>
  <c r="I117" i="1"/>
  <c r="H117" i="1"/>
  <c r="I113" i="1"/>
  <c r="H113" i="1"/>
  <c r="I107" i="1"/>
  <c r="H107" i="1"/>
  <c r="I103" i="1"/>
  <c r="H103" i="1"/>
  <c r="I99" i="1"/>
  <c r="H99" i="1"/>
  <c r="H85" i="1"/>
  <c r="I85" i="1"/>
  <c r="H81" i="1"/>
  <c r="I81" i="1"/>
  <c r="H77" i="1"/>
  <c r="I77" i="1"/>
  <c r="H73" i="1"/>
  <c r="I73" i="1"/>
  <c r="H69" i="1"/>
  <c r="I69" i="1"/>
  <c r="H91" i="1" l="1"/>
  <c r="I121" i="1"/>
  <c r="H121" i="1"/>
  <c r="I91" i="1"/>
  <c r="I30" i="1" l="1"/>
  <c r="H30" i="1"/>
  <c r="I314" i="2" l="1"/>
  <c r="I30" i="2" s="1"/>
  <c r="H314" i="2"/>
  <c r="H30" i="2" s="1"/>
</calcChain>
</file>

<file path=xl/sharedStrings.xml><?xml version="1.0" encoding="utf-8"?>
<sst xmlns="http://schemas.openxmlformats.org/spreadsheetml/2006/main" count="1196" uniqueCount="347">
  <si>
    <t>Obec Droužkovice</t>
  </si>
  <si>
    <t>příjmy</t>
  </si>
  <si>
    <t>závazné ukazatele - paragraf, v případě neúčtování položka 1 účtové třídy!!!</t>
  </si>
  <si>
    <t>v Kč</t>
  </si>
  <si>
    <t>třída 1</t>
  </si>
  <si>
    <t xml:space="preserve">účetní dokl. č. </t>
  </si>
  <si>
    <t>IČO: 00261858</t>
  </si>
  <si>
    <t xml:space="preserve">měsíc: </t>
  </si>
  <si>
    <t xml:space="preserve">číslo dokladu:  </t>
  </si>
  <si>
    <t>hodnota v Kč</t>
  </si>
  <si>
    <t>TEXT</t>
  </si>
  <si>
    <t>SU</t>
  </si>
  <si>
    <t>AU</t>
  </si>
  <si>
    <t>§</t>
  </si>
  <si>
    <t>položka</t>
  </si>
  <si>
    <t>ÚZ</t>
  </si>
  <si>
    <t>orj.</t>
  </si>
  <si>
    <t>org.</t>
  </si>
  <si>
    <t>opatření MD</t>
  </si>
  <si>
    <t>stav po opatř. MD</t>
  </si>
  <si>
    <t>Daň z příjmu právnických osob</t>
  </si>
  <si>
    <t>Daň z příjmu DPH</t>
  </si>
  <si>
    <t>Poplateky ze psů</t>
  </si>
  <si>
    <t>Poplatek za užívání veřejných prostranství</t>
  </si>
  <si>
    <t>příjmy z úhrad za dobývání nerostů</t>
  </si>
  <si>
    <t>Daň z hazardních her</t>
  </si>
  <si>
    <t>Správní poplatky</t>
  </si>
  <si>
    <t>Daň z nemovitostí</t>
  </si>
  <si>
    <t>Dotace na výkon státní správy</t>
  </si>
  <si>
    <t>Dotace - podíl stát pro MŠ</t>
  </si>
  <si>
    <t>Dorace - podíl EU pro MŠ</t>
  </si>
  <si>
    <t>Dotace na VPP - stát</t>
  </si>
  <si>
    <t>Převody mezi účty</t>
  </si>
  <si>
    <t xml:space="preserve">CELKEM: za účtovou třídu 1 - </t>
  </si>
  <si>
    <t>CELKEM PŘÍJMY:</t>
  </si>
  <si>
    <t>Daň z příjmu fyzických osob placená plátci</t>
  </si>
  <si>
    <t>Daň z příjmu fyzických osob placená popl.</t>
  </si>
  <si>
    <t>Daň z příjmu fyzických osob vybírána srážkou</t>
  </si>
  <si>
    <t>Daň z příjmu právnických osob - za obce</t>
  </si>
  <si>
    <t>Odvody za odnětí zemědělského půdního fondu</t>
  </si>
  <si>
    <t>Odvody za odnětí pozemků plnění funkci lesa</t>
  </si>
  <si>
    <t>Poplatky za provoz shrom. ….. (komunální odpad)</t>
  </si>
  <si>
    <t>Neinv. přijaté transfery - volby</t>
  </si>
  <si>
    <t>Dotace na VPP - podíl stát Program Lidské zdroje</t>
  </si>
  <si>
    <t>Dotace na VPP - podíl EU - Program Lidské zdroje</t>
  </si>
  <si>
    <t>033113234</t>
  </si>
  <si>
    <t>Dotace na VPP - podíl stát Program zaměstnanost</t>
  </si>
  <si>
    <t>033513234</t>
  </si>
  <si>
    <t>Dotace na VPP - podíl EU Program zaměstnanost</t>
  </si>
  <si>
    <t>Sběr a zpracování druhotných surovin</t>
  </si>
  <si>
    <t>Ostatní nedaňové příjmy jinde nezařazené</t>
  </si>
  <si>
    <t>Odvádění a čistění odpadních vod a nakl. s kaly</t>
  </si>
  <si>
    <t>Ostatní nedaňové příjmy - stočné</t>
  </si>
  <si>
    <t>Záležitosti pošt</t>
  </si>
  <si>
    <t>Ostatní nedaňové příjmy - Česká pošta za služby</t>
  </si>
  <si>
    <t xml:space="preserve">Ostatní záležitosti kultury </t>
  </si>
  <si>
    <t xml:space="preserve">Příjmy z prodeje zboží </t>
  </si>
  <si>
    <t>Ostatní záležitosti kultury</t>
  </si>
  <si>
    <t>Výtěžky z kulturních akcí</t>
  </si>
  <si>
    <t>Neinvestiční dary</t>
  </si>
  <si>
    <t>Přeplatky energií nájemci</t>
  </si>
  <si>
    <t>strana 1.</t>
  </si>
  <si>
    <t>strana 2.</t>
  </si>
  <si>
    <t>strana 3.</t>
  </si>
  <si>
    <t>strana 4.</t>
  </si>
  <si>
    <t>Zájmová činnosti v kultuře</t>
  </si>
  <si>
    <t>KD - poskytované služby</t>
  </si>
  <si>
    <t>KD - nájemné</t>
  </si>
  <si>
    <t>Sportovní zařízení v majetku obce</t>
  </si>
  <si>
    <t>Ostatní zájmová činnost a rekreace - koup., VČC</t>
  </si>
  <si>
    <t xml:space="preserve">VČC = volnočasové centrum </t>
  </si>
  <si>
    <t>Bytové hospodářství</t>
  </si>
  <si>
    <t>Příjmy z pronájmu</t>
  </si>
  <si>
    <t>Nebytové hospodářství</t>
  </si>
  <si>
    <t>Veřejné osvětlení</t>
  </si>
  <si>
    <t xml:space="preserve">Přeplatky energií </t>
  </si>
  <si>
    <t>Pohřebnictví</t>
  </si>
  <si>
    <t>Příjmy z poskytování služeb a výrobků</t>
  </si>
  <si>
    <t>Ostatní příjmy z vlastní činnosti</t>
  </si>
  <si>
    <t>Příjmy z pronájmu pozemků</t>
  </si>
  <si>
    <t>Příjmy z pronájmu ostatních nem. věcí a jejich částí</t>
  </si>
  <si>
    <t>Příjmy z prodeje pozemků</t>
  </si>
  <si>
    <t>Příjmy z prodeje ostatního hmotného dlouh.maj.</t>
  </si>
  <si>
    <t>Ostatní příjmy z pronájmu majetku</t>
  </si>
  <si>
    <t>strana 5.</t>
  </si>
  <si>
    <t>strana 6.</t>
  </si>
  <si>
    <t>Sběh a svoz komunálních odpadů</t>
  </si>
  <si>
    <t>Sankční platby přijaté od jiných subjektů (exekuce)</t>
  </si>
  <si>
    <t>Využívání a zneškodňování kom. odpadu TO</t>
  </si>
  <si>
    <t>TO = tříděný odpad</t>
  </si>
  <si>
    <t>Odměny za zpětný odběr tříděného odpadu</t>
  </si>
  <si>
    <t>Péče o vzhled obcí a veřejnou zeleň</t>
  </si>
  <si>
    <t>Požární ochrana - dobrovolná část</t>
  </si>
  <si>
    <t>Příjmy z prodeje ostatního hmotného majetku</t>
  </si>
  <si>
    <t>Činnost místní správy</t>
  </si>
  <si>
    <t>Komunální služby a územní rozvoj j.n.</t>
  </si>
  <si>
    <t>strana 7.</t>
  </si>
  <si>
    <t>Obecné příjmy a výdaje z finančních operací</t>
  </si>
  <si>
    <t>Příjmy z úroků</t>
  </si>
  <si>
    <t>Příjmy z podílů na získu a dividend</t>
  </si>
  <si>
    <t>Převody vlastním fondům v rozpočtech územní úr.</t>
  </si>
  <si>
    <t>výdaje</t>
  </si>
  <si>
    <t>závazné ukazatele - paragraf</t>
  </si>
  <si>
    <t>odd.§ 2 - 6</t>
  </si>
  <si>
    <t xml:space="preserve">účetní doklad č. </t>
  </si>
  <si>
    <t>opatření D</t>
  </si>
  <si>
    <t>stav po opatř. D</t>
  </si>
  <si>
    <t>Silnice</t>
  </si>
  <si>
    <t>Provoz veřejné silniční dopravy</t>
  </si>
  <si>
    <t xml:space="preserve">CELKEM: </t>
  </si>
  <si>
    <t>kontrolní mezisoučet</t>
  </si>
  <si>
    <t>CELKEM VÝDAJE:</t>
  </si>
  <si>
    <t>Ostatní záležitosti pozemních komunikací</t>
  </si>
  <si>
    <t>Podlimitní technické zhodnocení</t>
  </si>
  <si>
    <t>Nákup materiálu, j.n.</t>
  </si>
  <si>
    <t>Nákup ostatních služeb</t>
  </si>
  <si>
    <t>Opravy a udržování</t>
  </si>
  <si>
    <t>Výdaje na dopravní územní obslužnost</t>
  </si>
  <si>
    <t>Vodní díla v zemědělské krajině</t>
  </si>
  <si>
    <t xml:space="preserve">Investice - výstavba </t>
  </si>
  <si>
    <t>Odvádění a čištění odpadních vod a nakl.s kaly</t>
  </si>
  <si>
    <t>Ostatní osobní výdaje</t>
  </si>
  <si>
    <t>Drobný dlouhodobý majetek</t>
  </si>
  <si>
    <t>Studená voda</t>
  </si>
  <si>
    <t>Elektrická energie</t>
  </si>
  <si>
    <t>Platy zaměstnanců v pr.poměru</t>
  </si>
  <si>
    <t>Povinné poj. Na soc. zabezpečení</t>
  </si>
  <si>
    <t>Povinné pojištění na veřejné zdravotní pojištění</t>
  </si>
  <si>
    <t>Povinné pojistné na úrazové pojištění</t>
  </si>
  <si>
    <t>Služby elektronických komunikací</t>
  </si>
  <si>
    <t>Cestovné</t>
  </si>
  <si>
    <t>Náhrady mezd v době nemoci</t>
  </si>
  <si>
    <t>Mateřské školy</t>
  </si>
  <si>
    <t>Neinvestiční příspěvky zřízeným při. org.</t>
  </si>
  <si>
    <t>Průtoková dotace - podíl EU</t>
  </si>
  <si>
    <t>103 5 33063</t>
  </si>
  <si>
    <t>103 1 33063</t>
  </si>
  <si>
    <t>Průtoková dotace - podíl stát</t>
  </si>
  <si>
    <t>Záležitosti kultury</t>
  </si>
  <si>
    <t>Zachování a obnova kulturních památek</t>
  </si>
  <si>
    <t>Ostatní osobní údaje</t>
  </si>
  <si>
    <t>Pořízení, zachování a obnova hodnot míst.kult.</t>
  </si>
  <si>
    <t>opravy a udržování</t>
  </si>
  <si>
    <t>strana 8.</t>
  </si>
  <si>
    <t>Zájmová činnost v kultuře - kulturní dům</t>
  </si>
  <si>
    <t>Drobný hmotný dlouhodobý majetek</t>
  </si>
  <si>
    <t>Plyn</t>
  </si>
  <si>
    <t>Ostatní neinvest.výdaje - přeplatky záloh energií</t>
  </si>
  <si>
    <t>Ostatní záležitosti kultury, církví a sděl. prostř.</t>
  </si>
  <si>
    <t>Odměny za užití duševního vlastnictví</t>
  </si>
  <si>
    <t>Pohoštění</t>
  </si>
  <si>
    <t>Věcné dary</t>
  </si>
  <si>
    <t>Neinv.transf. nefin.podnik,subj. - fyzickým osobám</t>
  </si>
  <si>
    <t>Ostatní neinv. transfery nezisk.a podob.organiz.</t>
  </si>
  <si>
    <t>Dary obyvatelstvu</t>
  </si>
  <si>
    <t>Sportovní zařízení ve vlastnictví obce</t>
  </si>
  <si>
    <t>Ostatní sportovní činnost</t>
  </si>
  <si>
    <t>strana 9.</t>
  </si>
  <si>
    <t>Územní plánování</t>
  </si>
  <si>
    <t>Ostatní nákupy dlouhodobého nehm. Majetku</t>
  </si>
  <si>
    <t>strana 10.</t>
  </si>
  <si>
    <t>Komunální služby a územní rozvoj, j.n.</t>
  </si>
  <si>
    <t>Nájemné</t>
  </si>
  <si>
    <t>Pohoddné hmoty a maziva</t>
  </si>
  <si>
    <t>Služby peněžních ústavů (pojištění)</t>
  </si>
  <si>
    <t>Ostatní nákupy, j.n.</t>
  </si>
  <si>
    <t>Poskytnuté náhrady</t>
  </si>
  <si>
    <t>Neinv.transf. fundacím, ústavům a obecně prosp.sp.</t>
  </si>
  <si>
    <t>Ostatní neinv.transf. veř.rozp.územní úrovně</t>
  </si>
  <si>
    <t>Platby daní a poplatků státnímu rozpočtu</t>
  </si>
  <si>
    <t>Ostatní neinvestiční výjaje. j. n. - přeplatky</t>
  </si>
  <si>
    <t>strana 11.</t>
  </si>
  <si>
    <t>strana 12.</t>
  </si>
  <si>
    <t>Sběr a svoz nebezpečných odpadů</t>
  </si>
  <si>
    <t>Sběr a svoz komunálních odpadů</t>
  </si>
  <si>
    <t>Sběr a svoz odst.odpadů (jiných než nebezp.)</t>
  </si>
  <si>
    <t>Nýkup ostatních služeb</t>
  </si>
  <si>
    <t>Využívání a zneškodňování komunálních odpadů</t>
  </si>
  <si>
    <t>Nákup odstatních služeb</t>
  </si>
  <si>
    <t>Využívání a zneškodňování ostatních odpadů</t>
  </si>
  <si>
    <t>Ostatní ochrana půdy a spodní vody- černé skládky</t>
  </si>
  <si>
    <t>označení závazných ukazatelů</t>
  </si>
  <si>
    <t>Ochranné pomůcky</t>
  </si>
  <si>
    <t>Pohonné hmoty a maziva</t>
  </si>
  <si>
    <t>Služby peněžních ústavů</t>
  </si>
  <si>
    <t>Služby školení a vzdělávání</t>
  </si>
  <si>
    <t>Poskytnuté náhrady - škody při sekání, vzniké zelení</t>
  </si>
  <si>
    <t>strana 15.</t>
  </si>
  <si>
    <t>Zastupitelstvo obcí</t>
  </si>
  <si>
    <t xml:space="preserve">Zastupitelstvo krajů </t>
  </si>
  <si>
    <t>Volby do Parlamentu ČR</t>
  </si>
  <si>
    <t>Odměny členů zastupitelstva obcí a krajů</t>
  </si>
  <si>
    <t>Služby pošt</t>
  </si>
  <si>
    <t>Volby do zastupitelstev ÚSC</t>
  </si>
  <si>
    <t>Volba prezidenta ČR</t>
  </si>
  <si>
    <t>Volby do Evropského Parlamentu</t>
  </si>
  <si>
    <t>Platy zaměstnanců v pr.poměru - dotace</t>
  </si>
  <si>
    <t>Platy zaměstnanců v pr.poměru - dotace SR</t>
  </si>
  <si>
    <t>xxx</t>
  </si>
  <si>
    <t>Platy zaměstnanců v pr.poměru - vlastní zdroje</t>
  </si>
  <si>
    <t>Povinné poj. Na soc. zabezpečení - vlastní zdroje</t>
  </si>
  <si>
    <t>Povinné poj. Na soc. zabezpečení - dotace SR</t>
  </si>
  <si>
    <t xml:space="preserve">Povinné poj. Na soc. zabezpečení - dotace </t>
  </si>
  <si>
    <t>Povinné poj. Na soc. zabezpečení - dotace</t>
  </si>
  <si>
    <t>Povinné pojištění na veřejné ZP - vlastní zdroje</t>
  </si>
  <si>
    <t>Povinné pojištění na veřejné ZP - dotace SR</t>
  </si>
  <si>
    <t>Povinné pojištění na veřejné ZP - dotace</t>
  </si>
  <si>
    <t>Činnosti místní správy</t>
  </si>
  <si>
    <t xml:space="preserve">Platy zaměstnanců v pr.poměru </t>
  </si>
  <si>
    <t>Povinné poj. na soc. zabezpečení</t>
  </si>
  <si>
    <t>Odměny za užití počítačových programů, licence</t>
  </si>
  <si>
    <t>Knihy, učetní pomůcky a tisk</t>
  </si>
  <si>
    <t>Drotný hmotný dlouhodobý majetek</t>
  </si>
  <si>
    <t>Nákup materiálu j.n.</t>
  </si>
  <si>
    <t>Poštovní služby</t>
  </si>
  <si>
    <t>Konzultační, poradenské a právní služby</t>
  </si>
  <si>
    <t>Zpracování dat a služby s inf.a kom. technologiemi</t>
  </si>
  <si>
    <t>Programové vybavení</t>
  </si>
  <si>
    <t>Účastnické poplatky na konference</t>
  </si>
  <si>
    <t>Neinvestiční transfery obcím</t>
  </si>
  <si>
    <t>Úhrady sankcí jiným rozpočtuům</t>
  </si>
  <si>
    <t>strana 17.</t>
  </si>
  <si>
    <t>Převody vlastním fondům v rozpočtech úz. úrovně</t>
  </si>
  <si>
    <t>Ostatní převody vlastním fondům</t>
  </si>
  <si>
    <t>Ostatní finanční operace</t>
  </si>
  <si>
    <t>Platby daní a poplatků krajům a st. fondům</t>
  </si>
  <si>
    <t>Finanční vypořádání minulých let</t>
  </si>
  <si>
    <t>Pojištění funkčně nespecifikované</t>
  </si>
  <si>
    <t xml:space="preserve">Příjmy z pronájmu </t>
  </si>
  <si>
    <t>Přijatý neinvestiční dar</t>
  </si>
  <si>
    <t>Přijatý dar na pořízení dlouhodobého majetku</t>
  </si>
  <si>
    <t>Ostatní převod z vlastních fondů - obnova kanal.</t>
  </si>
  <si>
    <t>Ostatní zájmová činnost a rekreace - koupaliště a volnočasové centrum</t>
  </si>
  <si>
    <t>strana 13.</t>
  </si>
  <si>
    <t>strana 14/A</t>
  </si>
  <si>
    <t>strana 14/B</t>
  </si>
  <si>
    <t>strana 16.</t>
  </si>
  <si>
    <t>strana 19.</t>
  </si>
  <si>
    <t>Materiál</t>
  </si>
  <si>
    <t>Ostatní neinv.transf. nezisk. a podobným  org.</t>
  </si>
  <si>
    <t>Krizová opatření</t>
  </si>
  <si>
    <t>Nespecifikované rezervy</t>
  </si>
  <si>
    <t>strana 18/A</t>
  </si>
  <si>
    <t>strana 18/B</t>
  </si>
  <si>
    <t>strana 20.</t>
  </si>
  <si>
    <t>Ostatní platy</t>
  </si>
  <si>
    <t>Nákup materiálu</t>
  </si>
  <si>
    <t>Stroje, přístroje a zařízení</t>
  </si>
  <si>
    <t>Prádlo, oděv a obuv</t>
  </si>
  <si>
    <t xml:space="preserve">neinvestiční dar </t>
  </si>
  <si>
    <t>Přijaté pojistné náhrady</t>
  </si>
  <si>
    <t>Přijaté nekapitálové přísp. a náhrady</t>
  </si>
  <si>
    <t>Neinvestiční dary - SD, a.s.</t>
  </si>
  <si>
    <t>Ostatní zál. Ochrany památek a péče o kult.dědictví</t>
  </si>
  <si>
    <t xml:space="preserve">Opravy a udržování </t>
  </si>
  <si>
    <t>Budovy, haly a stavby - modernizace víceúčel.hřiště</t>
  </si>
  <si>
    <t>Budovy, stavby, haly - výstavba nového kolumbária</t>
  </si>
  <si>
    <t>Ochranné pracovní pomůcky</t>
  </si>
  <si>
    <t>Služby elektron.komunikací - tel., int., SMS syst.</t>
  </si>
  <si>
    <t>Platby daní a poplatků státnímu rozpočtu (DPH)</t>
  </si>
  <si>
    <t>Budovy, stavby, haly - stanoviště pro tříd.odpad</t>
  </si>
  <si>
    <t>ROZPOČET 2022 - NÁVRH</t>
  </si>
  <si>
    <t xml:space="preserve">Přijatý dar na pořízení dl.majetku </t>
  </si>
  <si>
    <t xml:space="preserve">Výstavba  </t>
  </si>
  <si>
    <t>Výstavba - ČOV automatické vybírání z česlí</t>
  </si>
  <si>
    <t>Opravy a udržování + výměna oken čp. 264</t>
  </si>
  <si>
    <t xml:space="preserve">SMV - profitraktůrek, sekačka </t>
  </si>
  <si>
    <t>Nákup pozemků - výkup pod cyklostezkou</t>
  </si>
  <si>
    <t>Dopravní prostředky - repasování multicar</t>
  </si>
  <si>
    <t>Opravy a udržování, včetně nového plotu dětské h.</t>
  </si>
  <si>
    <t>Výstavba a údržba místních inž. Sítí</t>
  </si>
  <si>
    <t>Výstavba a údržba místních inž. Sítí - výstavba</t>
  </si>
  <si>
    <t>Výstavba</t>
  </si>
  <si>
    <t xml:space="preserve">Budovy, stavby, haly </t>
  </si>
  <si>
    <t>Léky a zdravotnický materiál</t>
  </si>
  <si>
    <t>Vratka prostředků za volby do PS Parlamentu ČR</t>
  </si>
  <si>
    <t>sestavení rozpočtu - mzdy VPP a dotace na ně</t>
  </si>
  <si>
    <t>Příjmy - 4116</t>
  </si>
  <si>
    <t>rozpočet</t>
  </si>
  <si>
    <t>1. rozp.opatření</t>
  </si>
  <si>
    <t>2. rozp.opatření</t>
  </si>
  <si>
    <t>3. rozp.opatření</t>
  </si>
  <si>
    <t>4.rozp.opatření</t>
  </si>
  <si>
    <t>celkem</t>
  </si>
  <si>
    <t>13234 - 15%</t>
  </si>
  <si>
    <t>DLZ 033-1</t>
  </si>
  <si>
    <t>13234 - 85%</t>
  </si>
  <si>
    <t>DLZ 033-5</t>
  </si>
  <si>
    <t>13013 - 17,62%</t>
  </si>
  <si>
    <t>DZ 104 -1</t>
  </si>
  <si>
    <t>13013 - 82,38%</t>
  </si>
  <si>
    <t>DZ 104 - 5</t>
  </si>
  <si>
    <t>Výdaje - 13234</t>
  </si>
  <si>
    <t>Dotace lidské zdroje</t>
  </si>
  <si>
    <t>5011 - 15%</t>
  </si>
  <si>
    <t>5011 - 85%</t>
  </si>
  <si>
    <t>5031 - 15%</t>
  </si>
  <si>
    <t>5031 - 85%</t>
  </si>
  <si>
    <t>5032 - 15%</t>
  </si>
  <si>
    <t>5032 - 85%</t>
  </si>
  <si>
    <t>5424 - 15%</t>
  </si>
  <si>
    <t>5424 - 85%</t>
  </si>
  <si>
    <t>Výdaje - 13013</t>
  </si>
  <si>
    <t>ESF Zaměstnanost</t>
  </si>
  <si>
    <t>4. rozp.opatření</t>
  </si>
  <si>
    <t>5011 - 17,62%</t>
  </si>
  <si>
    <t>5011 - 82,38%</t>
  </si>
  <si>
    <t>5031 - 17,62%</t>
  </si>
  <si>
    <t>5031 - 82,38%</t>
  </si>
  <si>
    <t>5032 - 17,62%</t>
  </si>
  <si>
    <t>5032 - 82,38%</t>
  </si>
  <si>
    <t>Výdaje - 13101</t>
  </si>
  <si>
    <t>Stát</t>
  </si>
  <si>
    <t>bez ÚZ</t>
  </si>
  <si>
    <t>REKAPITULACE - VÝDAJŮ</t>
  </si>
  <si>
    <t>REKAPITULACE - PŘÍJMŮ</t>
  </si>
  <si>
    <t>mzdy celkem</t>
  </si>
  <si>
    <t>Kč</t>
  </si>
  <si>
    <t>opravy a udržování + zvony z věže</t>
  </si>
  <si>
    <t xml:space="preserve">ROZPOČET 2022 </t>
  </si>
  <si>
    <t>ROZPOČET 2022</t>
  </si>
  <si>
    <t>FINANCOVÁNÍ</t>
  </si>
  <si>
    <t>PŘÍJMY:</t>
  </si>
  <si>
    <t>SCHVÁLENÝ ROZPOČET</t>
  </si>
  <si>
    <t>VÝDAJE:</t>
  </si>
  <si>
    <t xml:space="preserve"> 8115 - </t>
  </si>
  <si>
    <t>Poznámka:</t>
  </si>
  <si>
    <t>průběžné</t>
  </si>
  <si>
    <t>1. rozpočtové opatření</t>
  </si>
  <si>
    <t>2. rozpočtové opatření</t>
  </si>
  <si>
    <t>3. rozpočtové opatření</t>
  </si>
  <si>
    <t>4. rozpočtové opatření</t>
  </si>
  <si>
    <t>5. rozpočtové opatření</t>
  </si>
  <si>
    <t>6. rozpočtové opatření</t>
  </si>
  <si>
    <t>7. rozpočtové opatření</t>
  </si>
  <si>
    <t>vyvěšeno:</t>
  </si>
  <si>
    <t>sejmuto:</t>
  </si>
  <si>
    <t xml:space="preserve">schváleno: </t>
  </si>
  <si>
    <t>schválený rozpočet 2022</t>
  </si>
  <si>
    <t>1. rozpočtové opatření 2022</t>
  </si>
  <si>
    <t>2. rozpočtové opatření 2022</t>
  </si>
  <si>
    <t>3. rozpočtové opatření 2022</t>
  </si>
  <si>
    <t>4. rozpočtové opatření 2022</t>
  </si>
  <si>
    <t>5. rozpočtové opatření 2022</t>
  </si>
  <si>
    <t>6. rozpočtové opatření 2022</t>
  </si>
  <si>
    <t>7. rozpočtové opatření 2022</t>
  </si>
  <si>
    <t>2. rozpočtobé opatření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</si>
</sst>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48"/>
      <name val="Calibri"/>
      <family val="2"/>
      <charset val="238"/>
    </font>
    <font>
      <i/>
      <sz val="12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indexed="12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2"/>
      <color rgb="FFFF0000"/>
      <name val="Calibri"/>
      <family val="2"/>
      <charset val="238"/>
    </font>
    <font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7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indexed="57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7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4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4" borderId="11" xfId="0" applyFont="1" applyFill="1" applyBorder="1" applyAlignment="1">
      <alignment horizontal="center"/>
    </xf>
    <xf numFmtId="44" fontId="4" fillId="5" borderId="11" xfId="1" applyFont="1" applyFill="1" applyBorder="1"/>
    <xf numFmtId="44" fontId="4" fillId="4" borderId="11" xfId="1" applyFont="1" applyFill="1" applyBorder="1"/>
    <xf numFmtId="0" fontId="5" fillId="0" borderId="13" xfId="0" applyFont="1" applyBorder="1"/>
    <xf numFmtId="0" fontId="5" fillId="0" borderId="14" xfId="0" applyFont="1" applyBorder="1"/>
    <xf numFmtId="0" fontId="4" fillId="4" borderId="14" xfId="0" applyFont="1" applyFill="1" applyBorder="1" applyAlignment="1">
      <alignment horizontal="center"/>
    </xf>
    <xf numFmtId="44" fontId="4" fillId="5" borderId="14" xfId="1" applyFont="1" applyFill="1" applyBorder="1"/>
    <xf numFmtId="44" fontId="4" fillId="4" borderId="14" xfId="1" applyFont="1" applyFill="1" applyBorder="1"/>
    <xf numFmtId="0" fontId="5" fillId="0" borderId="15" xfId="0" applyFont="1" applyBorder="1"/>
    <xf numFmtId="44" fontId="9" fillId="5" borderId="14" xfId="1" applyFont="1" applyFill="1" applyBorder="1"/>
    <xf numFmtId="0" fontId="5" fillId="0" borderId="16" xfId="0" applyFont="1" applyBorder="1"/>
    <xf numFmtId="0" fontId="5" fillId="0" borderId="17" xfId="0" applyFont="1" applyBorder="1"/>
    <xf numFmtId="0" fontId="4" fillId="4" borderId="17" xfId="0" applyFont="1" applyFill="1" applyBorder="1" applyAlignment="1">
      <alignment horizontal="center"/>
    </xf>
    <xf numFmtId="44" fontId="4" fillId="5" borderId="17" xfId="1" applyFont="1" applyFill="1" applyBorder="1"/>
    <xf numFmtId="44" fontId="4" fillId="6" borderId="17" xfId="1" applyFont="1" applyFill="1" applyBorder="1"/>
    <xf numFmtId="44" fontId="10" fillId="5" borderId="22" xfId="1" applyFont="1" applyFill="1" applyBorder="1"/>
    <xf numFmtId="44" fontId="10" fillId="6" borderId="22" xfId="1" applyFont="1" applyFill="1" applyBorder="1"/>
    <xf numFmtId="0" fontId="5" fillId="0" borderId="23" xfId="0" applyFont="1" applyBorder="1"/>
    <xf numFmtId="44" fontId="4" fillId="0" borderId="22" xfId="0" applyNumberFormat="1" applyFont="1" applyBorder="1"/>
    <xf numFmtId="44" fontId="4" fillId="6" borderId="22" xfId="0" applyNumberFormat="1" applyFont="1" applyFill="1" applyBorder="1"/>
    <xf numFmtId="0" fontId="4" fillId="0" borderId="0" xfId="0" applyFont="1" applyAlignment="1">
      <alignment horizontal="left"/>
    </xf>
    <xf numFmtId="44" fontId="4" fillId="0" borderId="0" xfId="0" applyNumberFormat="1" applyFont="1"/>
    <xf numFmtId="44" fontId="4" fillId="6" borderId="14" xfId="1" applyFont="1" applyFill="1" applyBorder="1"/>
    <xf numFmtId="44" fontId="4" fillId="6" borderId="11" xfId="1" applyFont="1" applyFill="1" applyBorder="1"/>
    <xf numFmtId="0" fontId="5" fillId="0" borderId="24" xfId="0" applyFont="1" applyBorder="1"/>
    <xf numFmtId="0" fontId="5" fillId="0" borderId="25" xfId="0" applyFont="1" applyBorder="1"/>
    <xf numFmtId="0" fontId="4" fillId="4" borderId="25" xfId="0" applyFont="1" applyFill="1" applyBorder="1" applyAlignment="1">
      <alignment horizontal="center"/>
    </xf>
    <xf numFmtId="44" fontId="4" fillId="5" borderId="25" xfId="1" applyFont="1" applyFill="1" applyBorder="1"/>
    <xf numFmtId="44" fontId="4" fillId="6" borderId="25" xfId="1" applyFont="1" applyFill="1" applyBorder="1"/>
    <xf numFmtId="0" fontId="5" fillId="0" borderId="26" xfId="0" applyFont="1" applyBorder="1"/>
    <xf numFmtId="0" fontId="3" fillId="0" borderId="0" xfId="0" applyFont="1" applyAlignment="1"/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5" fillId="0" borderId="29" xfId="0" applyFont="1" applyBorder="1"/>
    <xf numFmtId="0" fontId="5" fillId="0" borderId="30" xfId="0" applyFont="1" applyBorder="1"/>
    <xf numFmtId="44" fontId="4" fillId="5" borderId="30" xfId="1" applyFont="1" applyFill="1" applyBorder="1"/>
    <xf numFmtId="44" fontId="4" fillId="4" borderId="30" xfId="1" applyFont="1" applyFill="1" applyBorder="1"/>
    <xf numFmtId="0" fontId="11" fillId="0" borderId="18" xfId="0" applyFont="1" applyBorder="1"/>
    <xf numFmtId="0" fontId="12" fillId="0" borderId="31" xfId="0" applyFont="1" applyBorder="1"/>
    <xf numFmtId="0" fontId="12" fillId="0" borderId="15" xfId="0" applyFont="1" applyBorder="1"/>
    <xf numFmtId="0" fontId="12" fillId="0" borderId="12" xfId="0" applyFont="1" applyBorder="1"/>
    <xf numFmtId="0" fontId="3" fillId="0" borderId="15" xfId="0" applyFont="1" applyBorder="1"/>
    <xf numFmtId="49" fontId="5" fillId="0" borderId="14" xfId="0" applyNumberFormat="1" applyFont="1" applyBorder="1" applyAlignment="1">
      <alignment horizontal="right"/>
    </xf>
    <xf numFmtId="0" fontId="4" fillId="7" borderId="27" xfId="0" applyFont="1" applyFill="1" applyBorder="1"/>
    <xf numFmtId="0" fontId="4" fillId="7" borderId="22" xfId="0" applyFont="1" applyFill="1" applyBorder="1"/>
    <xf numFmtId="0" fontId="4" fillId="7" borderId="22" xfId="0" applyFont="1" applyFill="1" applyBorder="1" applyAlignment="1">
      <alignment horizontal="center"/>
    </xf>
    <xf numFmtId="44" fontId="4" fillId="7" borderId="22" xfId="1" applyFont="1" applyFill="1" applyBorder="1"/>
    <xf numFmtId="0" fontId="3" fillId="7" borderId="23" xfId="0" applyFont="1" applyFill="1" applyBorder="1"/>
    <xf numFmtId="0" fontId="5" fillId="4" borderId="11" xfId="0" applyFont="1" applyFill="1" applyBorder="1" applyAlignment="1">
      <alignment horizontal="center"/>
    </xf>
    <xf numFmtId="44" fontId="5" fillId="5" borderId="11" xfId="1" applyFont="1" applyFill="1" applyBorder="1"/>
    <xf numFmtId="44" fontId="5" fillId="4" borderId="11" xfId="1" applyFont="1" applyFill="1" applyBorder="1"/>
    <xf numFmtId="0" fontId="5" fillId="4" borderId="14" xfId="0" applyFont="1" applyFill="1" applyBorder="1" applyAlignment="1">
      <alignment horizontal="center"/>
    </xf>
    <xf numFmtId="44" fontId="5" fillId="5" borderId="14" xfId="1" applyFont="1" applyFill="1" applyBorder="1"/>
    <xf numFmtId="44" fontId="5" fillId="4" borderId="14" xfId="1" applyFont="1" applyFill="1" applyBorder="1"/>
    <xf numFmtId="0" fontId="5" fillId="4" borderId="32" xfId="0" applyFont="1" applyFill="1" applyBorder="1" applyAlignment="1">
      <alignment horizontal="center"/>
    </xf>
    <xf numFmtId="0" fontId="5" fillId="0" borderId="32" xfId="0" applyFont="1" applyBorder="1"/>
    <xf numFmtId="44" fontId="5" fillId="5" borderId="32" xfId="1" applyFont="1" applyFill="1" applyBorder="1"/>
    <xf numFmtId="44" fontId="5" fillId="4" borderId="32" xfId="1" applyFont="1" applyFill="1" applyBorder="1"/>
    <xf numFmtId="0" fontId="12" fillId="0" borderId="28" xfId="0" applyFont="1" applyBorder="1"/>
    <xf numFmtId="0" fontId="5" fillId="0" borderId="33" xfId="0" applyFont="1" applyBorder="1"/>
    <xf numFmtId="0" fontId="5" fillId="4" borderId="25" xfId="0" applyFont="1" applyFill="1" applyBorder="1" applyAlignment="1">
      <alignment horizontal="center"/>
    </xf>
    <xf numFmtId="49" fontId="5" fillId="0" borderId="25" xfId="0" applyNumberFormat="1" applyFont="1" applyBorder="1" applyAlignment="1">
      <alignment horizontal="right"/>
    </xf>
    <xf numFmtId="44" fontId="5" fillId="5" borderId="25" xfId="1" applyFont="1" applyFill="1" applyBorder="1"/>
    <xf numFmtId="44" fontId="5" fillId="4" borderId="25" xfId="1" applyFont="1" applyFill="1" applyBorder="1"/>
    <xf numFmtId="0" fontId="12" fillId="0" borderId="26" xfId="0" applyFont="1" applyBorder="1"/>
    <xf numFmtId="49" fontId="4" fillId="7" borderId="22" xfId="0" applyNumberFormat="1" applyFont="1" applyFill="1" applyBorder="1" applyAlignment="1">
      <alignment horizontal="right"/>
    </xf>
    <xf numFmtId="44" fontId="5" fillId="6" borderId="14" xfId="1" applyFont="1" applyFill="1" applyBorder="1"/>
    <xf numFmtId="44" fontId="5" fillId="6" borderId="25" xfId="1" applyFont="1" applyFill="1" applyBorder="1"/>
    <xf numFmtId="44" fontId="5" fillId="6" borderId="11" xfId="1" applyFont="1" applyFill="1" applyBorder="1"/>
    <xf numFmtId="0" fontId="4" fillId="7" borderId="35" xfId="0" applyFont="1" applyFill="1" applyBorder="1" applyAlignment="1">
      <alignment horizontal="center"/>
    </xf>
    <xf numFmtId="44" fontId="4" fillId="7" borderId="35" xfId="1" applyFont="1" applyFill="1" applyBorder="1"/>
    <xf numFmtId="0" fontId="4" fillId="7" borderId="34" xfId="0" applyFont="1" applyFill="1" applyBorder="1"/>
    <xf numFmtId="0" fontId="4" fillId="7" borderId="35" xfId="0" applyFont="1" applyFill="1" applyBorder="1"/>
    <xf numFmtId="0" fontId="3" fillId="7" borderId="36" xfId="0" applyFont="1" applyFill="1" applyBorder="1"/>
    <xf numFmtId="44" fontId="4" fillId="4" borderId="25" xfId="1" applyFont="1" applyFill="1" applyBorder="1"/>
    <xf numFmtId="44" fontId="5" fillId="6" borderId="32" xfId="1" applyFont="1" applyFill="1" applyBorder="1"/>
    <xf numFmtId="44" fontId="8" fillId="0" borderId="39" xfId="1" applyFont="1" applyBorder="1"/>
    <xf numFmtId="0" fontId="5" fillId="0" borderId="40" xfId="0" applyFont="1" applyBorder="1"/>
    <xf numFmtId="44" fontId="4" fillId="8" borderId="39" xfId="1" applyFont="1" applyFill="1" applyBorder="1"/>
    <xf numFmtId="0" fontId="2" fillId="0" borderId="0" xfId="0" applyFont="1" applyAlignment="1"/>
    <xf numFmtId="0" fontId="5" fillId="5" borderId="13" xfId="0" applyFont="1" applyFill="1" applyBorder="1"/>
    <xf numFmtId="0" fontId="5" fillId="5" borderId="14" xfId="0" applyFont="1" applyFill="1" applyBorder="1"/>
    <xf numFmtId="0" fontId="5" fillId="5" borderId="14" xfId="0" applyFont="1" applyFill="1" applyBorder="1" applyAlignment="1">
      <alignment horizontal="center"/>
    </xf>
    <xf numFmtId="44" fontId="13" fillId="5" borderId="14" xfId="1" applyFont="1" applyFill="1" applyBorder="1"/>
    <xf numFmtId="0" fontId="5" fillId="5" borderId="10" xfId="0" applyFont="1" applyFill="1" applyBorder="1"/>
    <xf numFmtId="0" fontId="5" fillId="5" borderId="11" xfId="0" applyFont="1" applyFill="1" applyBorder="1"/>
    <xf numFmtId="0" fontId="5" fillId="5" borderId="11" xfId="0" applyFont="1" applyFill="1" applyBorder="1" applyAlignment="1">
      <alignment horizontal="center"/>
    </xf>
    <xf numFmtId="44" fontId="8" fillId="9" borderId="39" xfId="1" applyFont="1" applyFill="1" applyBorder="1"/>
    <xf numFmtId="0" fontId="5" fillId="9" borderId="11" xfId="0" applyFont="1" applyFill="1" applyBorder="1" applyAlignment="1">
      <alignment horizontal="center"/>
    </xf>
    <xf numFmtId="0" fontId="5" fillId="9" borderId="14" xfId="0" applyFont="1" applyFill="1" applyBorder="1" applyAlignment="1">
      <alignment horizontal="center"/>
    </xf>
    <xf numFmtId="44" fontId="5" fillId="9" borderId="11" xfId="1" applyFont="1" applyFill="1" applyBorder="1"/>
    <xf numFmtId="44" fontId="5" fillId="9" borderId="14" xfId="1" applyFont="1" applyFill="1" applyBorder="1"/>
    <xf numFmtId="0" fontId="12" fillId="5" borderId="12" xfId="0" applyFont="1" applyFill="1" applyBorder="1"/>
    <xf numFmtId="0" fontId="12" fillId="5" borderId="15" xfId="0" applyFont="1" applyFill="1" applyBorder="1"/>
    <xf numFmtId="0" fontId="12" fillId="0" borderId="40" xfId="0" applyFont="1" applyBorder="1"/>
    <xf numFmtId="0" fontId="5" fillId="5" borderId="24" xfId="0" applyFont="1" applyFill="1" applyBorder="1"/>
    <xf numFmtId="0" fontId="5" fillId="5" borderId="25" xfId="0" applyFont="1" applyFill="1" applyBorder="1"/>
    <xf numFmtId="0" fontId="5" fillId="5" borderId="25" xfId="0" applyFont="1" applyFill="1" applyBorder="1" applyAlignment="1">
      <alignment horizontal="center"/>
    </xf>
    <xf numFmtId="0" fontId="5" fillId="9" borderId="25" xfId="0" applyFont="1" applyFill="1" applyBorder="1" applyAlignment="1">
      <alignment horizontal="center"/>
    </xf>
    <xf numFmtId="44" fontId="5" fillId="9" borderId="25" xfId="1" applyFont="1" applyFill="1" applyBorder="1"/>
    <xf numFmtId="0" fontId="12" fillId="5" borderId="26" xfId="0" applyFont="1" applyFill="1" applyBorder="1"/>
    <xf numFmtId="0" fontId="4" fillId="5" borderId="14" xfId="0" applyFont="1" applyFill="1" applyBorder="1"/>
    <xf numFmtId="0" fontId="4" fillId="5" borderId="14" xfId="0" applyFont="1" applyFill="1" applyBorder="1" applyAlignment="1">
      <alignment horizontal="center"/>
    </xf>
    <xf numFmtId="0" fontId="3" fillId="5" borderId="15" xfId="0" applyFont="1" applyFill="1" applyBorder="1"/>
    <xf numFmtId="0" fontId="4" fillId="9" borderId="14" xfId="0" applyFont="1" applyFill="1" applyBorder="1" applyAlignment="1">
      <alignment horizontal="center"/>
    </xf>
    <xf numFmtId="44" fontId="4" fillId="9" borderId="14" xfId="1" applyFont="1" applyFill="1" applyBorder="1"/>
    <xf numFmtId="0" fontId="4" fillId="7" borderId="14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44" fontId="8" fillId="0" borderId="0" xfId="1" applyFont="1" applyBorder="1"/>
    <xf numFmtId="0" fontId="12" fillId="0" borderId="0" xfId="0" applyFont="1" applyBorder="1"/>
    <xf numFmtId="44" fontId="8" fillId="5" borderId="0" xfId="1" applyFont="1" applyFill="1" applyBorder="1"/>
    <xf numFmtId="0" fontId="0" fillId="0" borderId="0" xfId="0" applyBorder="1"/>
    <xf numFmtId="0" fontId="5" fillId="5" borderId="16" xfId="0" applyFont="1" applyFill="1" applyBorder="1"/>
    <xf numFmtId="0" fontId="5" fillId="5" borderId="17" xfId="0" applyFont="1" applyFill="1" applyBorder="1"/>
    <xf numFmtId="0" fontId="5" fillId="5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44" fontId="5" fillId="5" borderId="17" xfId="1" applyFont="1" applyFill="1" applyBorder="1"/>
    <xf numFmtId="44" fontId="5" fillId="9" borderId="17" xfId="1" applyFont="1" applyFill="1" applyBorder="1"/>
    <xf numFmtId="0" fontId="12" fillId="5" borderId="18" xfId="0" applyFont="1" applyFill="1" applyBorder="1"/>
    <xf numFmtId="0" fontId="4" fillId="9" borderId="11" xfId="0" applyFont="1" applyFill="1" applyBorder="1" applyAlignment="1">
      <alignment horizontal="center"/>
    </xf>
    <xf numFmtId="0" fontId="4" fillId="5" borderId="11" xfId="0" applyFont="1" applyFill="1" applyBorder="1"/>
    <xf numFmtId="44" fontId="4" fillId="9" borderId="11" xfId="1" applyFont="1" applyFill="1" applyBorder="1"/>
    <xf numFmtId="0" fontId="3" fillId="5" borderId="12" xfId="0" applyFont="1" applyFill="1" applyBorder="1"/>
    <xf numFmtId="0" fontId="4" fillId="7" borderId="11" xfId="0" applyFont="1" applyFill="1" applyBorder="1" applyAlignment="1">
      <alignment horizontal="center"/>
    </xf>
    <xf numFmtId="0" fontId="4" fillId="7" borderId="0" xfId="0" applyFont="1" applyFill="1"/>
    <xf numFmtId="0" fontId="4" fillId="7" borderId="30" xfId="0" applyFont="1" applyFill="1" applyBorder="1" applyAlignment="1">
      <alignment horizontal="center"/>
    </xf>
    <xf numFmtId="0" fontId="3" fillId="7" borderId="36" xfId="0" applyFont="1" applyFill="1" applyBorder="1" applyAlignment="1">
      <alignment wrapText="1"/>
    </xf>
    <xf numFmtId="0" fontId="5" fillId="5" borderId="33" xfId="0" applyFont="1" applyFill="1" applyBorder="1"/>
    <xf numFmtId="0" fontId="5" fillId="5" borderId="32" xfId="0" applyFont="1" applyFill="1" applyBorder="1"/>
    <xf numFmtId="0" fontId="5" fillId="5" borderId="32" xfId="0" applyFont="1" applyFill="1" applyBorder="1" applyAlignment="1">
      <alignment horizontal="center"/>
    </xf>
    <xf numFmtId="0" fontId="4" fillId="10" borderId="27" xfId="0" applyFont="1" applyFill="1" applyBorder="1"/>
    <xf numFmtId="0" fontId="4" fillId="10" borderId="22" xfId="0" applyFont="1" applyFill="1" applyBorder="1"/>
    <xf numFmtId="0" fontId="4" fillId="10" borderId="22" xfId="0" applyFont="1" applyFill="1" applyBorder="1" applyAlignment="1">
      <alignment horizontal="center"/>
    </xf>
    <xf numFmtId="44" fontId="4" fillId="10" borderId="22" xfId="1" applyFont="1" applyFill="1" applyBorder="1"/>
    <xf numFmtId="0" fontId="3" fillId="10" borderId="23" xfId="0" applyFont="1" applyFill="1" applyBorder="1"/>
    <xf numFmtId="44" fontId="4" fillId="7" borderId="35" xfId="1" applyNumberFormat="1" applyFont="1" applyFill="1" applyBorder="1"/>
    <xf numFmtId="0" fontId="15" fillId="0" borderId="0" xfId="0" applyFont="1"/>
    <xf numFmtId="0" fontId="16" fillId="0" borderId="0" xfId="0" applyFont="1" applyAlignment="1">
      <alignment horizontal="center"/>
    </xf>
    <xf numFmtId="0" fontId="16" fillId="11" borderId="29" xfId="0" applyFont="1" applyFill="1" applyBorder="1" applyAlignment="1">
      <alignment horizontal="center"/>
    </xf>
    <xf numFmtId="0" fontId="16" fillId="11" borderId="30" xfId="0" applyFont="1" applyFill="1" applyBorder="1" applyAlignment="1">
      <alignment horizontal="center"/>
    </xf>
    <xf numFmtId="0" fontId="16" fillId="11" borderId="5" xfId="0" applyFont="1" applyFill="1" applyBorder="1" applyAlignment="1">
      <alignment horizontal="center"/>
    </xf>
    <xf numFmtId="0" fontId="16" fillId="11" borderId="31" xfId="0" applyFont="1" applyFill="1" applyBorder="1" applyAlignment="1">
      <alignment horizontal="center"/>
    </xf>
    <xf numFmtId="0" fontId="16" fillId="11" borderId="13" xfId="0" applyFont="1" applyFill="1" applyBorder="1" applyAlignment="1">
      <alignment horizontal="left"/>
    </xf>
    <xf numFmtId="44" fontId="17" fillId="0" borderId="14" xfId="1" applyFont="1" applyBorder="1" applyAlignment="1">
      <alignment horizontal="center"/>
    </xf>
    <xf numFmtId="44" fontId="17" fillId="0" borderId="43" xfId="1" applyFont="1" applyBorder="1" applyAlignment="1">
      <alignment horizontal="center"/>
    </xf>
    <xf numFmtId="44" fontId="18" fillId="0" borderId="15" xfId="1" applyFont="1" applyBorder="1" applyAlignment="1">
      <alignment horizontal="center"/>
    </xf>
    <xf numFmtId="0" fontId="16" fillId="0" borderId="0" xfId="0" applyFont="1"/>
    <xf numFmtId="16" fontId="16" fillId="0" borderId="0" xfId="0" applyNumberFormat="1" applyFont="1"/>
    <xf numFmtId="0" fontId="16" fillId="11" borderId="24" xfId="0" applyFont="1" applyFill="1" applyBorder="1" applyAlignment="1">
      <alignment horizontal="left"/>
    </xf>
    <xf numFmtId="44" fontId="17" fillId="0" borderId="25" xfId="1" applyFont="1" applyBorder="1" applyAlignment="1">
      <alignment horizontal="center"/>
    </xf>
    <xf numFmtId="44" fontId="17" fillId="0" borderId="44" xfId="1" applyFont="1" applyBorder="1" applyAlignment="1">
      <alignment horizontal="center"/>
    </xf>
    <xf numFmtId="44" fontId="18" fillId="0" borderId="26" xfId="1" applyFont="1" applyBorder="1" applyAlignment="1">
      <alignment horizontal="center"/>
    </xf>
    <xf numFmtId="0" fontId="16" fillId="11" borderId="16" xfId="0" applyFont="1" applyFill="1" applyBorder="1" applyAlignment="1">
      <alignment horizontal="center"/>
    </xf>
    <xf numFmtId="44" fontId="18" fillId="11" borderId="17" xfId="1" applyFont="1" applyFill="1" applyBorder="1" applyAlignment="1">
      <alignment horizontal="center"/>
    </xf>
    <xf numFmtId="44" fontId="18" fillId="11" borderId="45" xfId="1" applyFont="1" applyFill="1" applyBorder="1" applyAlignment="1">
      <alignment horizontal="center"/>
    </xf>
    <xf numFmtId="44" fontId="18" fillId="11" borderId="18" xfId="1" applyFont="1" applyFill="1" applyBorder="1" applyAlignment="1">
      <alignment horizontal="center"/>
    </xf>
    <xf numFmtId="0" fontId="19" fillId="0" borderId="0" xfId="0" applyFont="1"/>
    <xf numFmtId="0" fontId="16" fillId="11" borderId="29" xfId="0" applyFont="1" applyFill="1" applyBorder="1"/>
    <xf numFmtId="0" fontId="16" fillId="11" borderId="30" xfId="0" applyFont="1" applyFill="1" applyBorder="1"/>
    <xf numFmtId="0" fontId="16" fillId="11" borderId="5" xfId="0" applyFont="1" applyFill="1" applyBorder="1"/>
    <xf numFmtId="0" fontId="16" fillId="11" borderId="13" xfId="0" applyFont="1" applyFill="1" applyBorder="1"/>
    <xf numFmtId="44" fontId="17" fillId="0" borderId="14" xfId="1" applyFont="1" applyBorder="1"/>
    <xf numFmtId="44" fontId="17" fillId="0" borderId="43" xfId="1" applyFont="1" applyBorder="1"/>
    <xf numFmtId="44" fontId="17" fillId="0" borderId="15" xfId="1" applyFont="1" applyBorder="1"/>
    <xf numFmtId="0" fontId="16" fillId="11" borderId="24" xfId="0" applyFont="1" applyFill="1" applyBorder="1"/>
    <xf numFmtId="44" fontId="17" fillId="0" borderId="25" xfId="1" applyFont="1" applyBorder="1"/>
    <xf numFmtId="44" fontId="17" fillId="0" borderId="44" xfId="1" applyFont="1" applyBorder="1"/>
    <xf numFmtId="44" fontId="17" fillId="0" borderId="26" xfId="1" applyFont="1" applyBorder="1"/>
    <xf numFmtId="0" fontId="16" fillId="11" borderId="16" xfId="0" applyFont="1" applyFill="1" applyBorder="1" applyAlignment="1">
      <alignment horizontal="left"/>
    </xf>
    <xf numFmtId="44" fontId="17" fillId="11" borderId="17" xfId="1" applyFont="1" applyFill="1" applyBorder="1"/>
    <xf numFmtId="44" fontId="17" fillId="11" borderId="45" xfId="1" applyFont="1" applyFill="1" applyBorder="1"/>
    <xf numFmtId="44" fontId="18" fillId="11" borderId="18" xfId="1" applyFont="1" applyFill="1" applyBorder="1"/>
    <xf numFmtId="0" fontId="16" fillId="11" borderId="16" xfId="0" applyFont="1" applyFill="1" applyBorder="1"/>
    <xf numFmtId="44" fontId="16" fillId="0" borderId="14" xfId="1" applyFont="1" applyBorder="1"/>
    <xf numFmtId="44" fontId="16" fillId="0" borderId="43" xfId="1" applyFont="1" applyBorder="1"/>
    <xf numFmtId="44" fontId="16" fillId="0" borderId="15" xfId="1" applyFont="1" applyBorder="1"/>
    <xf numFmtId="44" fontId="16" fillId="11" borderId="17" xfId="1" applyFont="1" applyFill="1" applyBorder="1"/>
    <xf numFmtId="44" fontId="16" fillId="11" borderId="45" xfId="1" applyFont="1" applyFill="1" applyBorder="1"/>
    <xf numFmtId="44" fontId="19" fillId="11" borderId="18" xfId="1" applyFont="1" applyFill="1" applyBorder="1"/>
    <xf numFmtId="44" fontId="17" fillId="0" borderId="14" xfId="1" applyFont="1" applyBorder="1" applyAlignment="1">
      <alignment horizontal="left"/>
    </xf>
    <xf numFmtId="44" fontId="20" fillId="0" borderId="43" xfId="1" applyFont="1" applyBorder="1" applyAlignment="1">
      <alignment horizontal="left"/>
    </xf>
    <xf numFmtId="44" fontId="17" fillId="0" borderId="15" xfId="1" applyFont="1" applyBorder="1" applyAlignment="1">
      <alignment horizontal="left"/>
    </xf>
    <xf numFmtId="0" fontId="21" fillId="11" borderId="16" xfId="0" applyFont="1" applyFill="1" applyBorder="1"/>
    <xf numFmtId="44" fontId="17" fillId="11" borderId="17" xfId="0" applyNumberFormat="1" applyFont="1" applyFill="1" applyBorder="1"/>
    <xf numFmtId="44" fontId="20" fillId="11" borderId="45" xfId="0" applyNumberFormat="1" applyFont="1" applyFill="1" applyBorder="1"/>
    <xf numFmtId="44" fontId="18" fillId="11" borderId="18" xfId="0" applyNumberFormat="1" applyFont="1" applyFill="1" applyBorder="1"/>
    <xf numFmtId="0" fontId="19" fillId="0" borderId="0" xfId="0" applyFont="1" applyAlignment="1">
      <alignment horizontal="center"/>
    </xf>
    <xf numFmtId="0" fontId="19" fillId="11" borderId="29" xfId="0" applyFont="1" applyFill="1" applyBorder="1"/>
    <xf numFmtId="0" fontId="19" fillId="11" borderId="31" xfId="0" applyFont="1" applyFill="1" applyBorder="1"/>
    <xf numFmtId="0" fontId="19" fillId="11" borderId="13" xfId="0" applyFont="1" applyFill="1" applyBorder="1" applyAlignment="1">
      <alignment horizontal="left"/>
    </xf>
    <xf numFmtId="44" fontId="18" fillId="0" borderId="15" xfId="1" applyFont="1" applyBorder="1"/>
    <xf numFmtId="44" fontId="19" fillId="0" borderId="0" xfId="1" applyFont="1" applyFill="1" applyBorder="1"/>
    <xf numFmtId="0" fontId="19" fillId="11" borderId="16" xfId="0" applyFont="1" applyFill="1" applyBorder="1"/>
    <xf numFmtId="44" fontId="22" fillId="11" borderId="18" xfId="1" applyFont="1" applyFill="1" applyBorder="1"/>
    <xf numFmtId="0" fontId="5" fillId="3" borderId="6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7" fillId="2" borderId="0" xfId="0" applyFont="1" applyFill="1" applyAlignment="1">
      <alignment horizontal="left"/>
    </xf>
    <xf numFmtId="0" fontId="8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29" xfId="0" applyFont="1" applyBorder="1"/>
    <xf numFmtId="44" fontId="27" fillId="0" borderId="31" xfId="1" applyFont="1" applyBorder="1"/>
    <xf numFmtId="0" fontId="27" fillId="0" borderId="13" xfId="0" applyFont="1" applyBorder="1"/>
    <xf numFmtId="44" fontId="27" fillId="0" borderId="15" xfId="1" applyFont="1" applyBorder="1"/>
    <xf numFmtId="0" fontId="27" fillId="0" borderId="24" xfId="0" applyFont="1" applyBorder="1"/>
    <xf numFmtId="44" fontId="27" fillId="0" borderId="26" xfId="1" applyFont="1" applyBorder="1"/>
    <xf numFmtId="0" fontId="26" fillId="0" borderId="16" xfId="0" applyFont="1" applyBorder="1"/>
    <xf numFmtId="44" fontId="26" fillId="0" borderId="18" xfId="1" applyFont="1" applyBorder="1"/>
    <xf numFmtId="0" fontId="0" fillId="0" borderId="27" xfId="0" applyBorder="1"/>
    <xf numFmtId="44" fontId="23" fillId="0" borderId="23" xfId="0" applyNumberFormat="1" applyFont="1" applyBorder="1"/>
    <xf numFmtId="0" fontId="26" fillId="0" borderId="46" xfId="0" applyFont="1" applyBorder="1"/>
    <xf numFmtId="44" fontId="26" fillId="0" borderId="46" xfId="1" applyFont="1" applyBorder="1"/>
    <xf numFmtId="44" fontId="28" fillId="0" borderId="46" xfId="0" applyNumberFormat="1" applyFont="1" applyBorder="1"/>
    <xf numFmtId="0" fontId="26" fillId="0" borderId="27" xfId="0" applyFont="1" applyBorder="1"/>
    <xf numFmtId="44" fontId="26" fillId="0" borderId="47" xfId="0" applyNumberFormat="1" applyFont="1" applyBorder="1"/>
    <xf numFmtId="44" fontId="23" fillId="0" borderId="46" xfId="1" applyFont="1" applyBorder="1"/>
    <xf numFmtId="44" fontId="25" fillId="0" borderId="46" xfId="0" applyNumberFormat="1" applyFont="1" applyBorder="1"/>
    <xf numFmtId="44" fontId="26" fillId="0" borderId="22" xfId="0" applyNumberFormat="1" applyFont="1" applyBorder="1"/>
    <xf numFmtId="44" fontId="25" fillId="0" borderId="23" xfId="0" applyNumberFormat="1" applyFont="1" applyBorder="1"/>
    <xf numFmtId="0" fontId="26" fillId="0" borderId="41" xfId="0" applyFont="1" applyBorder="1"/>
    <xf numFmtId="44" fontId="26" fillId="0" borderId="42" xfId="0" applyNumberFormat="1" applyFont="1" applyBorder="1"/>
    <xf numFmtId="44" fontId="25" fillId="0" borderId="6" xfId="0" applyNumberFormat="1" applyFont="1" applyBorder="1"/>
    <xf numFmtId="0" fontId="26" fillId="0" borderId="19" xfId="0" applyFont="1" applyBorder="1"/>
    <xf numFmtId="44" fontId="26" fillId="0" borderId="27" xfId="0" applyNumberFormat="1" applyFont="1" applyBorder="1"/>
    <xf numFmtId="0" fontId="0" fillId="0" borderId="48" xfId="0" applyBorder="1"/>
    <xf numFmtId="44" fontId="25" fillId="0" borderId="49" xfId="0" applyNumberFormat="1" applyFont="1" applyBorder="1"/>
    <xf numFmtId="44" fontId="0" fillId="0" borderId="0" xfId="0" applyNumberFormat="1"/>
    <xf numFmtId="14" fontId="21" fillId="0" borderId="0" xfId="0" applyNumberFormat="1" applyFont="1"/>
    <xf numFmtId="14" fontId="0" fillId="0" borderId="0" xfId="0" applyNumberFormat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171A7-617B-4092-8CAA-50BDFE980AC0}">
  <dimension ref="A1:P212"/>
  <sheetViews>
    <sheetView topLeftCell="A133" zoomScale="130" zoomScaleNormal="130" workbookViewId="0">
      <selection activeCell="A184" sqref="A184:J184"/>
    </sheetView>
  </sheetViews>
  <sheetFormatPr defaultRowHeight="15" x14ac:dyDescent="0.25"/>
  <cols>
    <col min="1" max="1" width="9.7109375" customWidth="1"/>
    <col min="2" max="2" width="5.140625" customWidth="1"/>
    <col min="3" max="3" width="9.85546875" customWidth="1"/>
    <col min="4" max="4" width="9.140625" customWidth="1"/>
    <col min="5" max="5" width="12.28515625" customWidth="1"/>
    <col min="6" max="7" width="9.7109375" customWidth="1"/>
    <col min="8" max="9" width="18.7109375" customWidth="1"/>
    <col min="10" max="10" width="40" customWidth="1"/>
  </cols>
  <sheetData>
    <row r="1" spans="1:16" ht="18.75" x14ac:dyDescent="0.3">
      <c r="A1" s="216" t="s">
        <v>319</v>
      </c>
      <c r="B1" s="216"/>
      <c r="C1" s="216"/>
      <c r="D1" s="216"/>
      <c r="E1" s="216"/>
      <c r="F1" s="216"/>
      <c r="G1" s="216"/>
      <c r="H1" s="216"/>
      <c r="I1" s="216"/>
      <c r="J1" s="216"/>
      <c r="K1" s="39"/>
      <c r="L1" s="39"/>
      <c r="M1" s="39"/>
      <c r="N1" s="39"/>
      <c r="O1" s="39"/>
      <c r="P1" s="39"/>
    </row>
    <row r="2" spans="1:16" ht="15.75" x14ac:dyDescent="0.25">
      <c r="A2" s="217" t="s">
        <v>0</v>
      </c>
      <c r="B2" s="217"/>
      <c r="C2" s="217"/>
      <c r="D2" s="217"/>
      <c r="E2" s="1"/>
      <c r="F2" s="218" t="s">
        <v>1</v>
      </c>
      <c r="G2" s="218"/>
      <c r="H2" s="218"/>
      <c r="I2" s="218"/>
      <c r="J2" s="134" t="s">
        <v>181</v>
      </c>
      <c r="K2" s="1"/>
      <c r="L2" s="1"/>
      <c r="M2" s="1"/>
      <c r="N2" s="1"/>
      <c r="O2" s="1"/>
      <c r="P2" s="1"/>
    </row>
    <row r="3" spans="1:16" ht="15.75" x14ac:dyDescent="0.25">
      <c r="A3" s="209" t="s">
        <v>2</v>
      </c>
      <c r="B3" s="209"/>
      <c r="C3" s="209"/>
      <c r="D3" s="209"/>
      <c r="E3" s="209"/>
      <c r="F3" s="209"/>
      <c r="G3" s="209"/>
      <c r="H3" s="209"/>
      <c r="I3" s="209"/>
      <c r="J3" s="3" t="s">
        <v>3</v>
      </c>
      <c r="K3" s="1"/>
      <c r="L3" s="1"/>
      <c r="M3" s="1"/>
      <c r="N3" s="1"/>
      <c r="O3" s="1"/>
      <c r="P3" s="1"/>
    </row>
    <row r="4" spans="1:16" ht="16.5" thickBot="1" x14ac:dyDescent="0.3">
      <c r="A4" s="210" t="s">
        <v>4</v>
      </c>
      <c r="B4" s="210"/>
      <c r="C4" s="1"/>
      <c r="D4" s="1"/>
      <c r="E4" s="1"/>
      <c r="F4" s="1" t="s">
        <v>61</v>
      </c>
      <c r="G4" s="1"/>
      <c r="H4" s="1"/>
      <c r="I4" s="1"/>
      <c r="J4" s="1" t="s">
        <v>5</v>
      </c>
      <c r="K4" s="1"/>
      <c r="L4" s="1"/>
      <c r="M4" s="1"/>
      <c r="N4" s="1"/>
      <c r="O4" s="1"/>
      <c r="P4" s="1"/>
    </row>
    <row r="5" spans="1:16" ht="15.75" x14ac:dyDescent="0.25">
      <c r="A5" s="211" t="s">
        <v>6</v>
      </c>
      <c r="B5" s="212"/>
      <c r="C5" s="213"/>
      <c r="D5" s="214" t="s">
        <v>7</v>
      </c>
      <c r="E5" s="215"/>
      <c r="F5" s="214" t="s">
        <v>8</v>
      </c>
      <c r="G5" s="215"/>
      <c r="H5" s="214" t="s">
        <v>9</v>
      </c>
      <c r="I5" s="215"/>
      <c r="J5" s="204" t="s">
        <v>10</v>
      </c>
      <c r="K5" s="1"/>
      <c r="L5" s="1"/>
      <c r="M5" s="1"/>
      <c r="N5" s="1"/>
      <c r="O5" s="1"/>
      <c r="P5" s="1"/>
    </row>
    <row r="6" spans="1:16" ht="16.5" thickBot="1" x14ac:dyDescent="0.3">
      <c r="A6" s="40" t="s">
        <v>11</v>
      </c>
      <c r="B6" s="41" t="s">
        <v>12</v>
      </c>
      <c r="C6" s="41" t="s">
        <v>13</v>
      </c>
      <c r="D6" s="41" t="s">
        <v>14</v>
      </c>
      <c r="E6" s="41" t="s">
        <v>15</v>
      </c>
      <c r="F6" s="41" t="s">
        <v>16</v>
      </c>
      <c r="G6" s="41" t="s">
        <v>17</v>
      </c>
      <c r="H6" s="42" t="s">
        <v>18</v>
      </c>
      <c r="I6" s="42" t="s">
        <v>19</v>
      </c>
      <c r="J6" s="205"/>
      <c r="K6" s="1"/>
      <c r="L6" s="1"/>
      <c r="M6" s="1"/>
      <c r="N6" s="1"/>
      <c r="O6" s="1"/>
      <c r="P6" s="1"/>
    </row>
    <row r="7" spans="1:16" ht="15.75" x14ac:dyDescent="0.25">
      <c r="A7" s="43">
        <v>231</v>
      </c>
      <c r="B7" s="44"/>
      <c r="C7" s="44"/>
      <c r="D7" s="135">
        <v>1111</v>
      </c>
      <c r="E7" s="44"/>
      <c r="F7" s="44"/>
      <c r="G7" s="44"/>
      <c r="H7" s="45"/>
      <c r="I7" s="46">
        <v>2500000</v>
      </c>
      <c r="J7" s="48" t="s">
        <v>35</v>
      </c>
      <c r="K7" s="1"/>
      <c r="L7" s="1"/>
      <c r="M7" s="1"/>
      <c r="N7" s="1"/>
      <c r="O7" s="1"/>
      <c r="P7" s="1"/>
    </row>
    <row r="8" spans="1:16" ht="15.75" x14ac:dyDescent="0.25">
      <c r="A8" s="12">
        <v>231</v>
      </c>
      <c r="B8" s="13"/>
      <c r="C8" s="13"/>
      <c r="D8" s="116">
        <v>1112</v>
      </c>
      <c r="E8" s="13"/>
      <c r="F8" s="13"/>
      <c r="G8" s="13"/>
      <c r="H8" s="15"/>
      <c r="I8" s="16">
        <v>100000</v>
      </c>
      <c r="J8" s="49" t="s">
        <v>36</v>
      </c>
      <c r="K8" s="1"/>
      <c r="L8" s="1"/>
      <c r="M8" s="1"/>
      <c r="N8" s="1"/>
      <c r="O8" s="1"/>
      <c r="P8" s="1"/>
    </row>
    <row r="9" spans="1:16" ht="15.75" x14ac:dyDescent="0.25">
      <c r="A9" s="12">
        <v>231</v>
      </c>
      <c r="B9" s="13"/>
      <c r="C9" s="13"/>
      <c r="D9" s="116">
        <v>1113</v>
      </c>
      <c r="E9" s="13"/>
      <c r="F9" s="13"/>
      <c r="G9" s="13"/>
      <c r="H9" s="15"/>
      <c r="I9" s="16">
        <v>300000</v>
      </c>
      <c r="J9" s="49" t="s">
        <v>37</v>
      </c>
      <c r="K9" s="1"/>
      <c r="L9" s="1"/>
      <c r="M9" s="1"/>
      <c r="N9" s="1"/>
      <c r="O9" s="1"/>
      <c r="P9" s="1"/>
    </row>
    <row r="10" spans="1:16" ht="15.75" x14ac:dyDescent="0.25">
      <c r="A10" s="12">
        <v>231</v>
      </c>
      <c r="B10" s="13"/>
      <c r="C10" s="13"/>
      <c r="D10" s="116">
        <v>1121</v>
      </c>
      <c r="E10" s="13"/>
      <c r="F10" s="13"/>
      <c r="G10" s="13"/>
      <c r="H10" s="15"/>
      <c r="I10" s="16">
        <v>2500000</v>
      </c>
      <c r="J10" s="49" t="s">
        <v>20</v>
      </c>
      <c r="K10" s="1"/>
      <c r="L10" s="1"/>
      <c r="M10" s="1"/>
      <c r="N10" s="1"/>
      <c r="O10" s="1"/>
      <c r="P10" s="1"/>
    </row>
    <row r="11" spans="1:16" ht="15.75" x14ac:dyDescent="0.25">
      <c r="A11" s="12">
        <v>231</v>
      </c>
      <c r="B11" s="13"/>
      <c r="C11" s="13"/>
      <c r="D11" s="116">
        <v>1122</v>
      </c>
      <c r="E11" s="13"/>
      <c r="F11" s="13"/>
      <c r="G11" s="13"/>
      <c r="H11" s="18"/>
      <c r="I11" s="16">
        <v>900000</v>
      </c>
      <c r="J11" s="49" t="s">
        <v>38</v>
      </c>
      <c r="K11" s="1"/>
      <c r="L11" s="1"/>
      <c r="M11" s="1"/>
      <c r="N11" s="1"/>
      <c r="O11" s="1"/>
      <c r="P11" s="1"/>
    </row>
    <row r="12" spans="1:16" ht="15.75" x14ac:dyDescent="0.25">
      <c r="A12" s="12">
        <v>231</v>
      </c>
      <c r="B12" s="13"/>
      <c r="C12" s="13"/>
      <c r="D12" s="116">
        <v>1211</v>
      </c>
      <c r="E12" s="13"/>
      <c r="F12" s="13"/>
      <c r="G12" s="13"/>
      <c r="H12" s="15"/>
      <c r="I12" s="16">
        <v>5500000</v>
      </c>
      <c r="J12" s="49" t="s">
        <v>21</v>
      </c>
      <c r="K12" s="1"/>
      <c r="L12" s="1"/>
      <c r="M12" s="1"/>
      <c r="N12" s="1"/>
      <c r="O12" s="1"/>
      <c r="P12" s="1"/>
    </row>
    <row r="13" spans="1:16" ht="15.75" x14ac:dyDescent="0.25">
      <c r="A13" s="12">
        <v>231</v>
      </c>
      <c r="B13" s="13"/>
      <c r="C13" s="13"/>
      <c r="D13" s="116">
        <v>1334</v>
      </c>
      <c r="E13" s="13"/>
      <c r="F13" s="13"/>
      <c r="G13" s="13"/>
      <c r="H13" s="15"/>
      <c r="I13" s="16">
        <v>100000</v>
      </c>
      <c r="J13" s="49" t="s">
        <v>39</v>
      </c>
      <c r="K13" s="1"/>
      <c r="L13" s="1"/>
      <c r="M13" s="1"/>
      <c r="N13" s="1"/>
      <c r="O13" s="1"/>
      <c r="P13" s="1"/>
    </row>
    <row r="14" spans="1:16" ht="15.75" x14ac:dyDescent="0.25">
      <c r="A14" s="12">
        <v>231</v>
      </c>
      <c r="B14" s="13"/>
      <c r="C14" s="13"/>
      <c r="D14" s="116">
        <v>1335</v>
      </c>
      <c r="E14" s="13"/>
      <c r="F14" s="13"/>
      <c r="G14" s="13"/>
      <c r="H14" s="15"/>
      <c r="I14" s="16">
        <v>25000</v>
      </c>
      <c r="J14" s="49" t="s">
        <v>40</v>
      </c>
      <c r="K14" s="1"/>
      <c r="L14" s="1"/>
      <c r="M14" s="1"/>
      <c r="N14" s="1"/>
      <c r="O14" s="1"/>
      <c r="P14" s="1"/>
    </row>
    <row r="15" spans="1:16" ht="15.75" x14ac:dyDescent="0.25">
      <c r="A15" s="12">
        <v>231</v>
      </c>
      <c r="B15" s="13"/>
      <c r="C15" s="13"/>
      <c r="D15" s="116">
        <v>1340</v>
      </c>
      <c r="E15" s="13"/>
      <c r="F15" s="13"/>
      <c r="G15" s="13"/>
      <c r="H15" s="15"/>
      <c r="I15" s="16">
        <v>420000</v>
      </c>
      <c r="J15" s="49" t="s">
        <v>41</v>
      </c>
      <c r="K15" s="1"/>
      <c r="L15" s="1"/>
      <c r="M15" s="1"/>
      <c r="N15" s="1"/>
      <c r="O15" s="1"/>
      <c r="P15" s="1"/>
    </row>
    <row r="16" spans="1:16" ht="15.75" x14ac:dyDescent="0.25">
      <c r="A16" s="12">
        <v>231</v>
      </c>
      <c r="B16" s="13"/>
      <c r="C16" s="13"/>
      <c r="D16" s="116">
        <v>1341</v>
      </c>
      <c r="E16" s="13"/>
      <c r="F16" s="13"/>
      <c r="G16" s="13"/>
      <c r="H16" s="15"/>
      <c r="I16" s="16">
        <v>33000</v>
      </c>
      <c r="J16" s="49" t="s">
        <v>22</v>
      </c>
      <c r="K16" s="1"/>
      <c r="L16" s="1"/>
      <c r="M16" s="1"/>
      <c r="N16" s="1"/>
      <c r="O16" s="1"/>
      <c r="P16" s="1"/>
    </row>
    <row r="17" spans="1:16" ht="15.75" x14ac:dyDescent="0.25">
      <c r="A17" s="12">
        <v>231</v>
      </c>
      <c r="B17" s="13"/>
      <c r="C17" s="13"/>
      <c r="D17" s="116">
        <v>1343</v>
      </c>
      <c r="E17" s="13"/>
      <c r="F17" s="13"/>
      <c r="G17" s="13"/>
      <c r="H17" s="15"/>
      <c r="I17" s="16">
        <v>0</v>
      </c>
      <c r="J17" s="49" t="s">
        <v>23</v>
      </c>
      <c r="K17" s="1"/>
      <c r="L17" s="1"/>
      <c r="M17" s="1"/>
      <c r="N17" s="1"/>
      <c r="O17" s="1"/>
      <c r="P17" s="1"/>
    </row>
    <row r="18" spans="1:16" ht="15.75" x14ac:dyDescent="0.25">
      <c r="A18" s="12">
        <v>231</v>
      </c>
      <c r="B18" s="13"/>
      <c r="C18" s="13"/>
      <c r="D18" s="116">
        <v>1356</v>
      </c>
      <c r="E18" s="13"/>
      <c r="F18" s="13"/>
      <c r="G18" s="13"/>
      <c r="H18" s="15"/>
      <c r="I18" s="16">
        <v>257000</v>
      </c>
      <c r="J18" s="49" t="s">
        <v>24</v>
      </c>
      <c r="K18" s="1"/>
      <c r="L18" s="1"/>
      <c r="M18" s="1"/>
      <c r="N18" s="1"/>
      <c r="O18" s="1"/>
      <c r="P18" s="1"/>
    </row>
    <row r="19" spans="1:16" ht="15.75" x14ac:dyDescent="0.25">
      <c r="A19" s="12">
        <v>231</v>
      </c>
      <c r="B19" s="13"/>
      <c r="C19" s="13"/>
      <c r="D19" s="116">
        <v>1361</v>
      </c>
      <c r="E19" s="13"/>
      <c r="F19" s="13"/>
      <c r="G19" s="13"/>
      <c r="H19" s="15"/>
      <c r="I19" s="16">
        <v>14000</v>
      </c>
      <c r="J19" s="49" t="s">
        <v>26</v>
      </c>
      <c r="K19" s="1"/>
      <c r="L19" s="1"/>
      <c r="M19" s="1"/>
      <c r="N19" s="1"/>
      <c r="O19" s="1"/>
      <c r="P19" s="1"/>
    </row>
    <row r="20" spans="1:16" ht="15.75" x14ac:dyDescent="0.25">
      <c r="A20" s="12">
        <v>231</v>
      </c>
      <c r="B20" s="13"/>
      <c r="C20" s="13"/>
      <c r="D20" s="116">
        <v>1381</v>
      </c>
      <c r="E20" s="13"/>
      <c r="F20" s="13"/>
      <c r="G20" s="13"/>
      <c r="H20" s="15"/>
      <c r="I20" s="16">
        <v>100000</v>
      </c>
      <c r="J20" s="49" t="s">
        <v>25</v>
      </c>
      <c r="K20" s="1"/>
      <c r="L20" s="1"/>
      <c r="M20" s="1"/>
      <c r="N20" s="1"/>
      <c r="O20" s="1"/>
      <c r="P20" s="1"/>
    </row>
    <row r="21" spans="1:16" ht="15.75" x14ac:dyDescent="0.25">
      <c r="A21" s="12">
        <v>231</v>
      </c>
      <c r="B21" s="13"/>
      <c r="C21" s="13"/>
      <c r="D21" s="116">
        <v>1511</v>
      </c>
      <c r="E21" s="13"/>
      <c r="F21" s="13"/>
      <c r="G21" s="13"/>
      <c r="H21" s="15"/>
      <c r="I21" s="16">
        <v>900000</v>
      </c>
      <c r="J21" s="49" t="s">
        <v>27</v>
      </c>
      <c r="K21" s="1"/>
      <c r="L21" s="1"/>
      <c r="M21" s="1"/>
      <c r="N21" s="1"/>
      <c r="O21" s="1"/>
      <c r="P21" s="1"/>
    </row>
    <row r="22" spans="1:16" ht="15.75" x14ac:dyDescent="0.25">
      <c r="A22" s="12">
        <v>231</v>
      </c>
      <c r="B22" s="13"/>
      <c r="C22" s="13"/>
      <c r="D22" s="14"/>
      <c r="E22" s="13"/>
      <c r="F22" s="13"/>
      <c r="G22" s="13"/>
      <c r="H22" s="15"/>
      <c r="I22" s="16"/>
      <c r="J22" s="49"/>
      <c r="K22" s="1"/>
      <c r="L22" s="1"/>
      <c r="M22" s="1"/>
      <c r="N22" s="1"/>
      <c r="O22" s="1"/>
      <c r="P22" s="1"/>
    </row>
    <row r="23" spans="1:16" ht="15.75" x14ac:dyDescent="0.25">
      <c r="A23" s="7">
        <v>231</v>
      </c>
      <c r="B23" s="8"/>
      <c r="C23" s="8"/>
      <c r="D23" s="9"/>
      <c r="E23" s="8"/>
      <c r="F23" s="8"/>
      <c r="G23" s="8"/>
      <c r="H23" s="10"/>
      <c r="I23" s="11"/>
      <c r="J23" s="50"/>
      <c r="K23" s="1"/>
      <c r="L23" s="1"/>
      <c r="M23" s="1"/>
      <c r="N23" s="1"/>
      <c r="O23" s="1"/>
      <c r="P23" s="1"/>
    </row>
    <row r="24" spans="1:16" ht="15.75" x14ac:dyDescent="0.25">
      <c r="A24" s="12">
        <v>231</v>
      </c>
      <c r="B24" s="13"/>
      <c r="C24" s="13"/>
      <c r="D24" s="14"/>
      <c r="E24" s="13"/>
      <c r="F24" s="13"/>
      <c r="G24" s="13"/>
      <c r="H24" s="15"/>
      <c r="I24" s="16"/>
      <c r="J24" s="49"/>
      <c r="K24" s="1"/>
      <c r="L24" s="1"/>
      <c r="M24" s="1"/>
      <c r="N24" s="1"/>
      <c r="O24" s="1"/>
      <c r="P24" s="1"/>
    </row>
    <row r="25" spans="1:16" ht="15.75" x14ac:dyDescent="0.25">
      <c r="A25" s="12">
        <v>231</v>
      </c>
      <c r="B25" s="13"/>
      <c r="C25" s="13"/>
      <c r="D25" s="14"/>
      <c r="E25" s="13"/>
      <c r="F25" s="13"/>
      <c r="G25" s="13"/>
      <c r="H25" s="15"/>
      <c r="I25" s="16"/>
      <c r="J25" s="49"/>
      <c r="K25" s="1"/>
      <c r="L25" s="1"/>
      <c r="M25" s="1"/>
      <c r="N25" s="1"/>
      <c r="O25" s="1"/>
      <c r="P25" s="1"/>
    </row>
    <row r="26" spans="1:16" ht="15.75" x14ac:dyDescent="0.25">
      <c r="A26" s="12">
        <v>231</v>
      </c>
      <c r="B26" s="13"/>
      <c r="C26" s="13"/>
      <c r="D26" s="14"/>
      <c r="E26" s="13"/>
      <c r="F26" s="13"/>
      <c r="G26" s="13"/>
      <c r="H26" s="15"/>
      <c r="I26" s="16"/>
      <c r="J26" s="49"/>
      <c r="K26" s="1"/>
      <c r="L26" s="1"/>
      <c r="M26" s="1"/>
      <c r="N26" s="1"/>
      <c r="O26" s="1"/>
      <c r="P26" s="1"/>
    </row>
    <row r="27" spans="1:16" ht="15.75" x14ac:dyDescent="0.25">
      <c r="A27" s="12">
        <v>231</v>
      </c>
      <c r="B27" s="13"/>
      <c r="C27" s="13"/>
      <c r="D27" s="9"/>
      <c r="E27" s="8"/>
      <c r="F27" s="8"/>
      <c r="G27" s="8"/>
      <c r="H27" s="10"/>
      <c r="I27" s="11"/>
      <c r="J27" s="49"/>
      <c r="K27" s="1"/>
      <c r="L27" s="1"/>
      <c r="M27" s="1"/>
      <c r="N27" s="1"/>
      <c r="O27" s="1"/>
      <c r="P27" s="1"/>
    </row>
    <row r="28" spans="1:16" ht="16.5" thickBot="1" x14ac:dyDescent="0.3">
      <c r="A28" s="19">
        <v>231</v>
      </c>
      <c r="B28" s="20"/>
      <c r="C28" s="20"/>
      <c r="D28" s="21"/>
      <c r="E28" s="20"/>
      <c r="F28" s="20"/>
      <c r="G28" s="20"/>
      <c r="H28" s="22"/>
      <c r="I28" s="23"/>
      <c r="J28" s="47"/>
      <c r="K28" s="1"/>
      <c r="L28" s="1"/>
      <c r="M28" s="1"/>
      <c r="N28" s="1"/>
      <c r="O28" s="1"/>
      <c r="P28" s="1"/>
    </row>
    <row r="29" spans="1:16" ht="16.5" thickBot="1" x14ac:dyDescent="0.3">
      <c r="A29" s="206" t="s">
        <v>33</v>
      </c>
      <c r="B29" s="207"/>
      <c r="C29" s="207"/>
      <c r="D29" s="207"/>
      <c r="E29" s="207"/>
      <c r="F29" s="207"/>
      <c r="G29" s="208"/>
      <c r="H29" s="24">
        <f>SUM(H7:H28)</f>
        <v>0</v>
      </c>
      <c r="I29" s="25">
        <f>SUM(I7:I28)</f>
        <v>13649000</v>
      </c>
      <c r="J29" s="26"/>
      <c r="K29" s="1"/>
      <c r="L29" s="1"/>
      <c r="M29" s="1"/>
      <c r="N29" s="1"/>
      <c r="O29" s="1"/>
      <c r="P29" s="1"/>
    </row>
    <row r="30" spans="1:16" ht="16.5" thickBot="1" x14ac:dyDescent="0.3">
      <c r="A30" s="220" t="s">
        <v>34</v>
      </c>
      <c r="B30" s="221"/>
      <c r="C30" s="221"/>
      <c r="D30" s="221"/>
      <c r="E30" s="221"/>
      <c r="F30" s="221"/>
      <c r="G30" s="222"/>
      <c r="H30" s="27">
        <f>H29+H60+H91+H121+H151+H182+H212</f>
        <v>0</v>
      </c>
      <c r="I30" s="28">
        <f>I29+I60+I91+I121+I151+I182+I212</f>
        <v>16853500</v>
      </c>
      <c r="J30" s="26"/>
      <c r="K30" s="1"/>
      <c r="L30" s="1"/>
      <c r="M30" s="1"/>
      <c r="N30" s="1"/>
      <c r="O30" s="1"/>
      <c r="P30" s="1"/>
    </row>
    <row r="31" spans="1:16" ht="15.75" x14ac:dyDescent="0.25">
      <c r="A31" s="29"/>
      <c r="B31" s="29"/>
      <c r="C31" s="29"/>
      <c r="D31" s="29"/>
      <c r="E31" s="29"/>
      <c r="F31" s="29"/>
      <c r="G31" s="29"/>
      <c r="H31" s="30"/>
      <c r="I31" s="30"/>
      <c r="J31" s="1"/>
      <c r="K31" s="1"/>
      <c r="L31" s="1"/>
      <c r="M31" s="1"/>
      <c r="N31" s="1"/>
      <c r="O31" s="1"/>
      <c r="P31" s="1"/>
    </row>
    <row r="32" spans="1:16" ht="18.75" x14ac:dyDescent="0.3">
      <c r="A32" s="216" t="s">
        <v>261</v>
      </c>
      <c r="B32" s="216"/>
      <c r="C32" s="216"/>
      <c r="D32" s="216"/>
      <c r="E32" s="216"/>
      <c r="F32" s="216"/>
      <c r="G32" s="216"/>
      <c r="H32" s="216"/>
      <c r="I32" s="216"/>
      <c r="J32" s="216"/>
      <c r="K32" s="39"/>
      <c r="L32" s="39"/>
      <c r="M32" s="39"/>
      <c r="N32" s="39"/>
      <c r="O32" s="39"/>
      <c r="P32" s="39"/>
    </row>
    <row r="33" spans="1:16" ht="15.75" x14ac:dyDescent="0.25">
      <c r="A33" s="217" t="s">
        <v>0</v>
      </c>
      <c r="B33" s="217"/>
      <c r="C33" s="217"/>
      <c r="D33" s="217"/>
      <c r="E33" s="1"/>
      <c r="F33" s="218" t="s">
        <v>1</v>
      </c>
      <c r="G33" s="218"/>
      <c r="H33" s="218"/>
      <c r="I33" s="218"/>
      <c r="J33" s="2"/>
      <c r="K33" s="1"/>
      <c r="L33" s="1"/>
      <c r="M33" s="1"/>
      <c r="N33" s="1"/>
      <c r="O33" s="1"/>
      <c r="P33" s="1"/>
    </row>
    <row r="34" spans="1:16" ht="15.75" x14ac:dyDescent="0.25">
      <c r="A34" s="209" t="s">
        <v>2</v>
      </c>
      <c r="B34" s="209"/>
      <c r="C34" s="209"/>
      <c r="D34" s="209"/>
      <c r="E34" s="209"/>
      <c r="F34" s="209"/>
      <c r="G34" s="209"/>
      <c r="H34" s="209"/>
      <c r="I34" s="209"/>
      <c r="J34" s="3" t="s">
        <v>3</v>
      </c>
      <c r="K34" s="1"/>
      <c r="L34" s="1"/>
      <c r="M34" s="1"/>
      <c r="N34" s="1"/>
      <c r="O34" s="1"/>
      <c r="P34" s="1"/>
    </row>
    <row r="35" spans="1:16" ht="16.5" thickBot="1" x14ac:dyDescent="0.3">
      <c r="A35" s="210" t="s">
        <v>4</v>
      </c>
      <c r="B35" s="210"/>
      <c r="C35" s="1"/>
      <c r="D35" s="1"/>
      <c r="E35" s="1"/>
      <c r="F35" s="1" t="s">
        <v>62</v>
      </c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5.75" x14ac:dyDescent="0.25">
      <c r="A36" s="211" t="s">
        <v>6</v>
      </c>
      <c r="B36" s="212"/>
      <c r="C36" s="213"/>
      <c r="D36" s="214" t="s">
        <v>7</v>
      </c>
      <c r="E36" s="215"/>
      <c r="F36" s="214" t="s">
        <v>8</v>
      </c>
      <c r="G36" s="215"/>
      <c r="H36" s="214" t="s">
        <v>9</v>
      </c>
      <c r="I36" s="215"/>
      <c r="J36" s="204" t="s">
        <v>10</v>
      </c>
      <c r="K36" s="1"/>
      <c r="L36" s="1"/>
      <c r="M36" s="1"/>
      <c r="N36" s="1"/>
      <c r="O36" s="1"/>
      <c r="P36" s="1"/>
    </row>
    <row r="37" spans="1:16" ht="16.5" thickBot="1" x14ac:dyDescent="0.3">
      <c r="A37" s="4" t="s">
        <v>11</v>
      </c>
      <c r="B37" s="5" t="s">
        <v>12</v>
      </c>
      <c r="C37" s="5" t="s">
        <v>13</v>
      </c>
      <c r="D37" s="5" t="s">
        <v>14</v>
      </c>
      <c r="E37" s="5" t="s">
        <v>15</v>
      </c>
      <c r="F37" s="5" t="s">
        <v>16</v>
      </c>
      <c r="G37" s="5" t="s">
        <v>17</v>
      </c>
      <c r="H37" s="6" t="s">
        <v>18</v>
      </c>
      <c r="I37" s="6" t="s">
        <v>19</v>
      </c>
      <c r="J37" s="219"/>
      <c r="K37" s="1"/>
      <c r="L37" s="1"/>
      <c r="M37" s="1"/>
      <c r="N37" s="1"/>
      <c r="O37" s="1"/>
      <c r="P37" s="1"/>
    </row>
    <row r="38" spans="1:16" ht="16.5" thickTop="1" x14ac:dyDescent="0.25">
      <c r="A38" s="12">
        <v>231</v>
      </c>
      <c r="B38" s="13"/>
      <c r="C38" s="13"/>
      <c r="D38" s="133">
        <v>4111</v>
      </c>
      <c r="E38" s="8" t="s">
        <v>198</v>
      </c>
      <c r="F38" s="8"/>
      <c r="G38" s="8"/>
      <c r="H38" s="10"/>
      <c r="I38" s="11">
        <v>0</v>
      </c>
      <c r="J38" s="50" t="s">
        <v>42</v>
      </c>
      <c r="K38" s="1"/>
      <c r="L38" s="1"/>
      <c r="M38" s="1"/>
      <c r="N38" s="1"/>
      <c r="O38" s="1"/>
      <c r="P38" s="1"/>
    </row>
    <row r="39" spans="1:16" ht="15.75" x14ac:dyDescent="0.25">
      <c r="A39" s="12">
        <v>231</v>
      </c>
      <c r="B39" s="13"/>
      <c r="C39" s="13"/>
      <c r="D39" s="133">
        <v>4111</v>
      </c>
      <c r="E39" s="8" t="s">
        <v>198</v>
      </c>
      <c r="F39" s="8"/>
      <c r="G39" s="8"/>
      <c r="H39" s="10"/>
      <c r="I39" s="11">
        <v>0</v>
      </c>
      <c r="J39" s="50" t="s">
        <v>42</v>
      </c>
      <c r="K39" s="1"/>
      <c r="L39" s="1"/>
      <c r="M39" s="1"/>
      <c r="N39" s="1"/>
      <c r="O39" s="1"/>
      <c r="P39" s="1"/>
    </row>
    <row r="40" spans="1:16" ht="15.75" x14ac:dyDescent="0.25">
      <c r="A40" s="12">
        <v>231</v>
      </c>
      <c r="B40" s="13"/>
      <c r="C40" s="13"/>
      <c r="D40" s="116">
        <v>4111</v>
      </c>
      <c r="E40" s="13" t="s">
        <v>198</v>
      </c>
      <c r="F40" s="13"/>
      <c r="G40" s="13"/>
      <c r="H40" s="15"/>
      <c r="I40" s="16">
        <v>0</v>
      </c>
      <c r="J40" s="49" t="s">
        <v>42</v>
      </c>
      <c r="K40" s="1"/>
      <c r="L40" s="1"/>
      <c r="M40" s="1"/>
      <c r="N40" s="1"/>
      <c r="O40" s="1"/>
      <c r="P40" s="1"/>
    </row>
    <row r="41" spans="1:16" ht="15.75" x14ac:dyDescent="0.25">
      <c r="A41" s="12">
        <v>231</v>
      </c>
      <c r="B41" s="13"/>
      <c r="C41" s="13"/>
      <c r="D41" s="133">
        <v>4112</v>
      </c>
      <c r="E41" s="8"/>
      <c r="F41" s="8"/>
      <c r="G41" s="8"/>
      <c r="H41" s="10"/>
      <c r="I41" s="11">
        <v>190000</v>
      </c>
      <c r="J41" s="50" t="s">
        <v>28</v>
      </c>
      <c r="K41" s="1"/>
      <c r="L41" s="1"/>
      <c r="M41" s="1"/>
      <c r="N41" s="1"/>
      <c r="O41" s="1"/>
      <c r="P41" s="1"/>
    </row>
    <row r="42" spans="1:16" ht="15.75" x14ac:dyDescent="0.25">
      <c r="A42" s="12">
        <v>231</v>
      </c>
      <c r="B42" s="13"/>
      <c r="C42" s="13"/>
      <c r="D42" s="116">
        <v>4116</v>
      </c>
      <c r="E42" s="13">
        <v>13101</v>
      </c>
      <c r="F42" s="13"/>
      <c r="G42" s="13"/>
      <c r="H42" s="15"/>
      <c r="I42" s="16">
        <v>60000</v>
      </c>
      <c r="J42" s="49" t="s">
        <v>31</v>
      </c>
      <c r="K42" s="1"/>
      <c r="L42" s="1"/>
      <c r="M42" s="1"/>
      <c r="N42" s="1"/>
      <c r="O42" s="1"/>
      <c r="P42" s="1"/>
    </row>
    <row r="43" spans="1:16" ht="15.75" x14ac:dyDescent="0.25">
      <c r="A43" s="12">
        <v>231</v>
      </c>
      <c r="B43" s="13"/>
      <c r="C43" s="13"/>
      <c r="D43" s="116">
        <v>4116</v>
      </c>
      <c r="E43" s="13">
        <v>104113013</v>
      </c>
      <c r="F43" s="13"/>
      <c r="G43" s="13"/>
      <c r="H43" s="15"/>
      <c r="I43" s="16">
        <v>0</v>
      </c>
      <c r="J43" s="49" t="s">
        <v>43</v>
      </c>
      <c r="K43" s="1"/>
      <c r="L43" s="1"/>
      <c r="M43" s="1"/>
      <c r="N43" s="1"/>
      <c r="O43" s="1"/>
      <c r="P43" s="1"/>
    </row>
    <row r="44" spans="1:16" ht="15.75" x14ac:dyDescent="0.25">
      <c r="A44" s="12">
        <v>231</v>
      </c>
      <c r="B44" s="13"/>
      <c r="C44" s="13"/>
      <c r="D44" s="116">
        <v>4116</v>
      </c>
      <c r="E44" s="13">
        <v>104513013</v>
      </c>
      <c r="F44" s="13"/>
      <c r="G44" s="13"/>
      <c r="H44" s="15"/>
      <c r="I44" s="16">
        <v>0</v>
      </c>
      <c r="J44" s="49" t="s">
        <v>44</v>
      </c>
      <c r="K44" s="1"/>
      <c r="L44" s="1"/>
      <c r="M44" s="1"/>
      <c r="N44" s="1"/>
      <c r="O44" s="1"/>
      <c r="P44" s="1"/>
    </row>
    <row r="45" spans="1:16" ht="15.75" x14ac:dyDescent="0.25">
      <c r="A45" s="7">
        <v>231</v>
      </c>
      <c r="B45" s="8"/>
      <c r="C45" s="13"/>
      <c r="D45" s="116">
        <v>4116</v>
      </c>
      <c r="E45" s="52" t="s">
        <v>45</v>
      </c>
      <c r="F45" s="13"/>
      <c r="G45" s="13"/>
      <c r="H45" s="15"/>
      <c r="I45" s="16">
        <v>0</v>
      </c>
      <c r="J45" s="49" t="s">
        <v>46</v>
      </c>
      <c r="K45" s="1"/>
      <c r="L45" s="1"/>
      <c r="M45" s="1"/>
      <c r="N45" s="1"/>
      <c r="O45" s="1"/>
      <c r="P45" s="1"/>
    </row>
    <row r="46" spans="1:16" ht="15.75" x14ac:dyDescent="0.25">
      <c r="A46" s="12">
        <v>231</v>
      </c>
      <c r="B46" s="13"/>
      <c r="C46" s="13"/>
      <c r="D46" s="116">
        <v>4116</v>
      </c>
      <c r="E46" s="52" t="s">
        <v>47</v>
      </c>
      <c r="F46" s="13"/>
      <c r="G46" s="13"/>
      <c r="H46" s="15"/>
      <c r="I46" s="16">
        <v>0</v>
      </c>
      <c r="J46" s="49" t="s">
        <v>48</v>
      </c>
      <c r="K46" s="1"/>
      <c r="L46" s="1"/>
      <c r="M46" s="1"/>
      <c r="N46" s="1"/>
      <c r="O46" s="1"/>
      <c r="P46" s="1"/>
    </row>
    <row r="47" spans="1:16" ht="15.75" x14ac:dyDescent="0.25">
      <c r="A47" s="12">
        <v>231</v>
      </c>
      <c r="B47" s="13"/>
      <c r="C47" s="13"/>
      <c r="D47" s="116">
        <v>4116</v>
      </c>
      <c r="E47" s="13">
        <v>103133063</v>
      </c>
      <c r="F47" s="13"/>
      <c r="G47" s="13"/>
      <c r="H47" s="15"/>
      <c r="I47" s="16">
        <v>0</v>
      </c>
      <c r="J47" s="49" t="s">
        <v>29</v>
      </c>
      <c r="K47" s="1"/>
      <c r="L47" s="1"/>
      <c r="M47" s="1"/>
      <c r="N47" s="1"/>
      <c r="O47" s="1"/>
      <c r="P47" s="1"/>
    </row>
    <row r="48" spans="1:16" ht="15.75" x14ac:dyDescent="0.25">
      <c r="A48" s="12">
        <v>231</v>
      </c>
      <c r="B48" s="13"/>
      <c r="C48" s="8"/>
      <c r="D48" s="116">
        <v>4116</v>
      </c>
      <c r="E48" s="13">
        <v>103533063</v>
      </c>
      <c r="F48" s="13"/>
      <c r="G48" s="13"/>
      <c r="H48" s="15"/>
      <c r="I48" s="16">
        <v>0</v>
      </c>
      <c r="J48" s="49" t="s">
        <v>30</v>
      </c>
      <c r="K48" s="1"/>
      <c r="L48" s="1"/>
      <c r="M48" s="1"/>
      <c r="N48" s="1"/>
      <c r="O48" s="1"/>
      <c r="P48" s="1"/>
    </row>
    <row r="49" spans="1:16" ht="15.75" x14ac:dyDescent="0.25">
      <c r="A49" s="12">
        <v>231</v>
      </c>
      <c r="B49" s="13"/>
      <c r="C49" s="13"/>
      <c r="D49" s="116">
        <v>4122</v>
      </c>
      <c r="E49" s="13"/>
      <c r="F49" s="13"/>
      <c r="G49" s="13"/>
      <c r="H49" s="15"/>
      <c r="I49" s="31">
        <v>0</v>
      </c>
      <c r="J49" s="51"/>
      <c r="K49" s="1"/>
      <c r="L49" s="1"/>
      <c r="M49" s="1"/>
      <c r="N49" s="1"/>
      <c r="O49" s="1"/>
      <c r="P49" s="1"/>
    </row>
    <row r="50" spans="1:16" ht="15.75" x14ac:dyDescent="0.25">
      <c r="A50" s="12">
        <v>231</v>
      </c>
      <c r="B50" s="13"/>
      <c r="C50" s="13"/>
      <c r="D50" s="133">
        <v>4222</v>
      </c>
      <c r="E50" s="8"/>
      <c r="F50" s="8"/>
      <c r="G50" s="8"/>
      <c r="H50" s="10"/>
      <c r="I50" s="32">
        <v>0</v>
      </c>
      <c r="J50" s="50"/>
      <c r="K50" s="1"/>
      <c r="L50" s="1"/>
      <c r="M50" s="1"/>
      <c r="N50" s="1"/>
      <c r="O50" s="1"/>
      <c r="P50" s="1"/>
    </row>
    <row r="51" spans="1:16" ht="15.75" x14ac:dyDescent="0.25">
      <c r="A51" s="12">
        <v>231</v>
      </c>
      <c r="B51" s="13"/>
      <c r="C51" s="13"/>
      <c r="D51" s="116">
        <v>4216</v>
      </c>
      <c r="E51" s="13"/>
      <c r="F51" s="13"/>
      <c r="G51" s="13"/>
      <c r="H51" s="15"/>
      <c r="I51" s="31">
        <v>0</v>
      </c>
      <c r="J51" s="49"/>
      <c r="K51" s="1"/>
      <c r="L51" s="1"/>
      <c r="M51" s="1"/>
      <c r="N51" s="1"/>
      <c r="O51" s="1"/>
      <c r="P51" s="1"/>
    </row>
    <row r="52" spans="1:16" ht="15.75" x14ac:dyDescent="0.25">
      <c r="A52" s="7">
        <v>231</v>
      </c>
      <c r="B52" s="8"/>
      <c r="C52" s="13">
        <v>6330</v>
      </c>
      <c r="D52" s="116">
        <v>4134</v>
      </c>
      <c r="E52" s="13"/>
      <c r="F52" s="13"/>
      <c r="G52" s="13"/>
      <c r="H52" s="15"/>
      <c r="I52" s="31">
        <v>0</v>
      </c>
      <c r="J52" s="51" t="s">
        <v>32</v>
      </c>
      <c r="K52" s="1"/>
      <c r="L52" s="1"/>
      <c r="M52" s="1"/>
      <c r="N52" s="1"/>
      <c r="O52" s="1"/>
      <c r="P52" s="1"/>
    </row>
    <row r="53" spans="1:16" ht="15.75" x14ac:dyDescent="0.25">
      <c r="A53" s="12">
        <v>231</v>
      </c>
      <c r="B53" s="13"/>
      <c r="C53" s="13"/>
      <c r="D53" s="14"/>
      <c r="E53" s="13"/>
      <c r="F53" s="13"/>
      <c r="G53" s="13"/>
      <c r="H53" s="15"/>
      <c r="I53" s="31"/>
      <c r="J53" s="17"/>
      <c r="K53" s="1"/>
      <c r="L53" s="1"/>
      <c r="M53" s="1"/>
      <c r="N53" s="1"/>
      <c r="O53" s="1"/>
      <c r="P53" s="1"/>
    </row>
    <row r="54" spans="1:16" ht="15.75" x14ac:dyDescent="0.25">
      <c r="A54" s="12">
        <v>231</v>
      </c>
      <c r="B54" s="13"/>
      <c r="C54" s="13"/>
      <c r="D54" s="14"/>
      <c r="E54" s="13"/>
      <c r="F54" s="13"/>
      <c r="G54" s="13"/>
      <c r="H54" s="15"/>
      <c r="I54" s="31"/>
      <c r="J54" s="17"/>
      <c r="K54" s="1"/>
      <c r="L54" s="1"/>
      <c r="M54" s="1"/>
      <c r="N54" s="1"/>
      <c r="O54" s="1"/>
      <c r="P54" s="1"/>
    </row>
    <row r="55" spans="1:16" ht="15.75" x14ac:dyDescent="0.25">
      <c r="A55" s="12">
        <v>231</v>
      </c>
      <c r="B55" s="13"/>
      <c r="C55" s="13"/>
      <c r="D55" s="14"/>
      <c r="E55" s="13"/>
      <c r="F55" s="13"/>
      <c r="G55" s="13"/>
      <c r="H55" s="15"/>
      <c r="I55" s="31"/>
      <c r="J55" s="17"/>
      <c r="K55" s="1"/>
      <c r="L55" s="1"/>
      <c r="M55" s="1"/>
      <c r="N55" s="1"/>
      <c r="O55" s="1"/>
      <c r="P55" s="1"/>
    </row>
    <row r="56" spans="1:16" ht="15.75" x14ac:dyDescent="0.25">
      <c r="A56" s="12">
        <v>231</v>
      </c>
      <c r="B56" s="13"/>
      <c r="C56" s="13"/>
      <c r="D56" s="14"/>
      <c r="E56" s="13"/>
      <c r="F56" s="13"/>
      <c r="G56" s="13"/>
      <c r="H56" s="15"/>
      <c r="I56" s="31"/>
      <c r="J56" s="17"/>
      <c r="K56" s="1"/>
      <c r="L56" s="1"/>
      <c r="M56" s="1"/>
      <c r="N56" s="1"/>
      <c r="O56" s="1"/>
      <c r="P56" s="1"/>
    </row>
    <row r="57" spans="1:16" ht="15.75" x14ac:dyDescent="0.25">
      <c r="A57" s="12">
        <v>231</v>
      </c>
      <c r="B57" s="13"/>
      <c r="C57" s="13"/>
      <c r="D57" s="14"/>
      <c r="E57" s="13"/>
      <c r="F57" s="13"/>
      <c r="G57" s="13"/>
      <c r="H57" s="15"/>
      <c r="I57" s="31"/>
      <c r="J57" s="17"/>
      <c r="K57" s="1"/>
      <c r="L57" s="1"/>
      <c r="M57" s="1"/>
      <c r="N57" s="1"/>
      <c r="O57" s="1"/>
      <c r="P57" s="1"/>
    </row>
    <row r="58" spans="1:16" ht="15.75" x14ac:dyDescent="0.25">
      <c r="A58" s="12">
        <v>231</v>
      </c>
      <c r="B58" s="13"/>
      <c r="C58" s="13"/>
      <c r="D58" s="14"/>
      <c r="E58" s="13"/>
      <c r="F58" s="13"/>
      <c r="G58" s="13"/>
      <c r="H58" s="15"/>
      <c r="I58" s="31"/>
      <c r="J58" s="17"/>
      <c r="K58" s="1"/>
      <c r="L58" s="1"/>
      <c r="M58" s="1"/>
      <c r="N58" s="1"/>
      <c r="O58" s="1"/>
      <c r="P58" s="1"/>
    </row>
    <row r="59" spans="1:16" ht="16.5" thickBot="1" x14ac:dyDescent="0.3">
      <c r="A59" s="33">
        <v>231</v>
      </c>
      <c r="B59" s="34"/>
      <c r="C59" s="34"/>
      <c r="D59" s="35"/>
      <c r="E59" s="34"/>
      <c r="F59" s="34"/>
      <c r="G59" s="34"/>
      <c r="H59" s="36"/>
      <c r="I59" s="37"/>
      <c r="J59" s="38"/>
      <c r="K59" s="1"/>
      <c r="L59" s="1"/>
      <c r="M59" s="1"/>
      <c r="N59" s="1"/>
      <c r="O59" s="1"/>
      <c r="P59" s="1"/>
    </row>
    <row r="60" spans="1:16" ht="16.5" thickBot="1" x14ac:dyDescent="0.3">
      <c r="A60" s="206" t="s">
        <v>33</v>
      </c>
      <c r="B60" s="207"/>
      <c r="C60" s="207"/>
      <c r="D60" s="207"/>
      <c r="E60" s="207"/>
      <c r="F60" s="207"/>
      <c r="G60" s="208"/>
      <c r="H60" s="24">
        <f>SUM(H38:H59)</f>
        <v>0</v>
      </c>
      <c r="I60" s="25">
        <f>SUM(I38:I59)</f>
        <v>250000</v>
      </c>
      <c r="J60" s="26"/>
      <c r="K60" s="1"/>
      <c r="L60" s="1"/>
      <c r="M60" s="1"/>
      <c r="N60" s="1"/>
      <c r="O60" s="1"/>
      <c r="P60" s="1"/>
    </row>
    <row r="63" spans="1:16" ht="18.75" x14ac:dyDescent="0.3">
      <c r="A63" s="216" t="s">
        <v>319</v>
      </c>
      <c r="B63" s="216"/>
      <c r="C63" s="216"/>
      <c r="D63" s="216"/>
      <c r="E63" s="216"/>
      <c r="F63" s="216"/>
      <c r="G63" s="216"/>
      <c r="H63" s="216"/>
      <c r="I63" s="216"/>
      <c r="J63" s="216"/>
      <c r="K63" s="39"/>
      <c r="L63" s="39"/>
      <c r="M63" s="39"/>
      <c r="N63" s="39"/>
      <c r="O63" s="39"/>
      <c r="P63" s="39"/>
    </row>
    <row r="64" spans="1:16" ht="15.75" x14ac:dyDescent="0.25">
      <c r="A64" s="217" t="s">
        <v>0</v>
      </c>
      <c r="B64" s="217"/>
      <c r="C64" s="217"/>
      <c r="D64" s="217"/>
      <c r="E64" s="1"/>
      <c r="F64" s="218" t="s">
        <v>1</v>
      </c>
      <c r="G64" s="218"/>
      <c r="H64" s="218"/>
      <c r="I64" s="218"/>
      <c r="J64" s="2"/>
      <c r="K64" s="1"/>
      <c r="L64" s="1"/>
      <c r="M64" s="1"/>
      <c r="N64" s="1"/>
      <c r="O64" s="1"/>
      <c r="P64" s="1"/>
    </row>
    <row r="65" spans="1:16" ht="15.75" x14ac:dyDescent="0.25">
      <c r="A65" s="209" t="s">
        <v>2</v>
      </c>
      <c r="B65" s="209"/>
      <c r="C65" s="209"/>
      <c r="D65" s="209"/>
      <c r="E65" s="209"/>
      <c r="F65" s="209"/>
      <c r="G65" s="209"/>
      <c r="H65" s="209"/>
      <c r="I65" s="209"/>
      <c r="J65" s="3" t="s">
        <v>3</v>
      </c>
      <c r="K65" s="1"/>
      <c r="L65" s="1"/>
      <c r="M65" s="1"/>
      <c r="N65" s="1"/>
      <c r="O65" s="1"/>
      <c r="P65" s="1"/>
    </row>
    <row r="66" spans="1:16" ht="16.5" thickBot="1" x14ac:dyDescent="0.3">
      <c r="A66" s="210" t="s">
        <v>4</v>
      </c>
      <c r="B66" s="210"/>
      <c r="C66" s="1"/>
      <c r="D66" s="1"/>
      <c r="E66" s="1"/>
      <c r="F66" s="1" t="s">
        <v>63</v>
      </c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5.75" x14ac:dyDescent="0.25">
      <c r="A67" s="211" t="s">
        <v>6</v>
      </c>
      <c r="B67" s="212"/>
      <c r="C67" s="213"/>
      <c r="D67" s="214" t="s">
        <v>7</v>
      </c>
      <c r="E67" s="215"/>
      <c r="F67" s="214" t="s">
        <v>8</v>
      </c>
      <c r="G67" s="215"/>
      <c r="H67" s="214" t="s">
        <v>9</v>
      </c>
      <c r="I67" s="215"/>
      <c r="J67" s="204" t="s">
        <v>10</v>
      </c>
      <c r="K67" s="1"/>
      <c r="L67" s="1"/>
      <c r="M67" s="1"/>
      <c r="N67" s="1"/>
      <c r="O67" s="1"/>
      <c r="P67" s="1"/>
    </row>
    <row r="68" spans="1:16" ht="16.5" thickBot="1" x14ac:dyDescent="0.3">
      <c r="A68" s="40" t="s">
        <v>11</v>
      </c>
      <c r="B68" s="41" t="s">
        <v>12</v>
      </c>
      <c r="C68" s="41" t="s">
        <v>13</v>
      </c>
      <c r="D68" s="41" t="s">
        <v>14</v>
      </c>
      <c r="E68" s="41" t="s">
        <v>15</v>
      </c>
      <c r="F68" s="41" t="s">
        <v>16</v>
      </c>
      <c r="G68" s="41" t="s">
        <v>17</v>
      </c>
      <c r="H68" s="42" t="s">
        <v>18</v>
      </c>
      <c r="I68" s="42" t="s">
        <v>19</v>
      </c>
      <c r="J68" s="205"/>
      <c r="K68" s="1"/>
      <c r="L68" s="1"/>
      <c r="M68" s="1"/>
      <c r="N68" s="1"/>
      <c r="O68" s="1"/>
      <c r="P68" s="1"/>
    </row>
    <row r="69" spans="1:16" ht="16.5" thickBot="1" x14ac:dyDescent="0.3">
      <c r="A69" s="53">
        <v>231</v>
      </c>
      <c r="B69" s="54"/>
      <c r="C69" s="54">
        <v>2122</v>
      </c>
      <c r="D69" s="55"/>
      <c r="E69" s="54"/>
      <c r="F69" s="54"/>
      <c r="G69" s="54"/>
      <c r="H69" s="56">
        <f>SUM(H70:H72)</f>
        <v>0</v>
      </c>
      <c r="I69" s="56">
        <f>SUM(I70:I72)</f>
        <v>10000</v>
      </c>
      <c r="J69" s="57" t="s">
        <v>49</v>
      </c>
      <c r="K69" s="1"/>
      <c r="L69" s="1"/>
      <c r="M69" s="1"/>
      <c r="N69" s="1"/>
      <c r="O69" s="1"/>
      <c r="P69" s="1"/>
    </row>
    <row r="70" spans="1:16" ht="15.75" x14ac:dyDescent="0.25">
      <c r="A70" s="7">
        <v>231</v>
      </c>
      <c r="B70" s="8"/>
      <c r="C70" s="8"/>
      <c r="D70" s="58">
        <v>2329</v>
      </c>
      <c r="E70" s="8"/>
      <c r="F70" s="8"/>
      <c r="G70" s="8"/>
      <c r="H70" s="59"/>
      <c r="I70" s="60">
        <v>10000</v>
      </c>
      <c r="J70" s="50" t="s">
        <v>50</v>
      </c>
      <c r="K70" s="1"/>
      <c r="L70" s="1"/>
      <c r="M70" s="1"/>
      <c r="N70" s="1"/>
      <c r="O70" s="1"/>
      <c r="P70" s="1"/>
    </row>
    <row r="71" spans="1:16" ht="15.75" x14ac:dyDescent="0.25">
      <c r="A71" s="12">
        <v>231</v>
      </c>
      <c r="B71" s="13"/>
      <c r="C71" s="13"/>
      <c r="D71" s="61"/>
      <c r="E71" s="13"/>
      <c r="F71" s="13"/>
      <c r="G71" s="13"/>
      <c r="H71" s="62"/>
      <c r="I71" s="63"/>
      <c r="J71" s="49"/>
      <c r="K71" s="1"/>
      <c r="L71" s="1"/>
      <c r="M71" s="1"/>
      <c r="N71" s="1"/>
      <c r="O71" s="1"/>
      <c r="P71" s="1"/>
    </row>
    <row r="72" spans="1:16" ht="16.5" thickBot="1" x14ac:dyDescent="0.3">
      <c r="A72" s="33">
        <v>231</v>
      </c>
      <c r="B72" s="34"/>
      <c r="C72" s="34"/>
      <c r="D72" s="64"/>
      <c r="E72" s="65"/>
      <c r="F72" s="65"/>
      <c r="G72" s="65"/>
      <c r="H72" s="66"/>
      <c r="I72" s="67"/>
      <c r="J72" s="68"/>
      <c r="K72" s="1"/>
      <c r="L72" s="1"/>
      <c r="M72" s="1"/>
      <c r="N72" s="1"/>
      <c r="O72" s="1"/>
      <c r="P72" s="1"/>
    </row>
    <row r="73" spans="1:16" ht="16.5" thickBot="1" x14ac:dyDescent="0.3">
      <c r="A73" s="53">
        <v>231</v>
      </c>
      <c r="B73" s="54"/>
      <c r="C73" s="54">
        <v>2321</v>
      </c>
      <c r="D73" s="55"/>
      <c r="E73" s="54"/>
      <c r="F73" s="54"/>
      <c r="G73" s="54"/>
      <c r="H73" s="56">
        <f>SUM(H74:H76)</f>
        <v>0</v>
      </c>
      <c r="I73" s="56">
        <f>SUM(I74:I76)</f>
        <v>670000</v>
      </c>
      <c r="J73" s="57" t="s">
        <v>51</v>
      </c>
      <c r="K73" s="1"/>
      <c r="L73" s="1"/>
      <c r="M73" s="1"/>
      <c r="N73" s="1"/>
      <c r="O73" s="1"/>
      <c r="P73" s="1"/>
    </row>
    <row r="74" spans="1:16" ht="15.75" x14ac:dyDescent="0.25">
      <c r="A74" s="7">
        <v>231</v>
      </c>
      <c r="B74" s="8"/>
      <c r="C74" s="8"/>
      <c r="D74" s="58">
        <v>2111</v>
      </c>
      <c r="E74" s="8"/>
      <c r="F74" s="8"/>
      <c r="G74" s="8"/>
      <c r="H74" s="59"/>
      <c r="I74" s="60">
        <v>670000</v>
      </c>
      <c r="J74" s="50" t="s">
        <v>52</v>
      </c>
      <c r="K74" s="1"/>
      <c r="L74" s="1"/>
      <c r="M74" s="1"/>
      <c r="N74" s="1"/>
      <c r="O74" s="1"/>
      <c r="P74" s="1"/>
    </row>
    <row r="75" spans="1:16" ht="15.75" x14ac:dyDescent="0.25">
      <c r="A75" s="12">
        <v>231</v>
      </c>
      <c r="B75" s="13"/>
      <c r="C75" s="13"/>
      <c r="D75" s="61"/>
      <c r="E75" s="13"/>
      <c r="F75" s="13"/>
      <c r="G75" s="13"/>
      <c r="H75" s="62"/>
      <c r="I75" s="63"/>
      <c r="J75" s="49"/>
      <c r="K75" s="1"/>
      <c r="L75" s="1"/>
      <c r="M75" s="1"/>
      <c r="N75" s="1"/>
      <c r="O75" s="1"/>
      <c r="P75" s="1"/>
    </row>
    <row r="76" spans="1:16" ht="16.5" thickBot="1" x14ac:dyDescent="0.3">
      <c r="A76" s="69">
        <v>231</v>
      </c>
      <c r="B76" s="65"/>
      <c r="C76" s="34"/>
      <c r="D76" s="70"/>
      <c r="E76" s="71"/>
      <c r="F76" s="34"/>
      <c r="G76" s="34"/>
      <c r="H76" s="72"/>
      <c r="I76" s="73"/>
      <c r="J76" s="74"/>
      <c r="K76" s="1"/>
      <c r="L76" s="1"/>
      <c r="M76" s="1"/>
      <c r="N76" s="1"/>
      <c r="O76" s="1"/>
      <c r="P76" s="1"/>
    </row>
    <row r="77" spans="1:16" ht="16.5" thickBot="1" x14ac:dyDescent="0.3">
      <c r="A77" s="53">
        <v>231</v>
      </c>
      <c r="B77" s="54"/>
      <c r="C77" s="54">
        <v>2411</v>
      </c>
      <c r="D77" s="55"/>
      <c r="E77" s="75"/>
      <c r="F77" s="54"/>
      <c r="G77" s="54"/>
      <c r="H77" s="56">
        <f>SUM(H78:H80)</f>
        <v>0</v>
      </c>
      <c r="I77" s="56">
        <f>SUM(I78:I80)</f>
        <v>200000</v>
      </c>
      <c r="J77" s="57" t="s">
        <v>53</v>
      </c>
      <c r="K77" s="1"/>
      <c r="L77" s="1"/>
      <c r="M77" s="1"/>
      <c r="N77" s="1"/>
      <c r="O77" s="1"/>
      <c r="P77" s="1"/>
    </row>
    <row r="78" spans="1:16" ht="15.75" x14ac:dyDescent="0.25">
      <c r="A78" s="7">
        <v>231</v>
      </c>
      <c r="B78" s="8"/>
      <c r="C78" s="8"/>
      <c r="D78" s="58">
        <v>2111</v>
      </c>
      <c r="E78" s="8"/>
      <c r="F78" s="8"/>
      <c r="G78" s="8"/>
      <c r="H78" s="59"/>
      <c r="I78" s="60">
        <v>200000</v>
      </c>
      <c r="J78" s="50" t="s">
        <v>54</v>
      </c>
      <c r="K78" s="1"/>
      <c r="L78" s="1"/>
      <c r="M78" s="1"/>
      <c r="N78" s="1"/>
      <c r="O78" s="1"/>
      <c r="P78" s="1"/>
    </row>
    <row r="79" spans="1:16" ht="15.75" x14ac:dyDescent="0.25">
      <c r="A79" s="12">
        <v>231</v>
      </c>
      <c r="B79" s="13"/>
      <c r="C79" s="8"/>
      <c r="D79" s="61"/>
      <c r="E79" s="13"/>
      <c r="F79" s="13"/>
      <c r="G79" s="13"/>
      <c r="H79" s="62"/>
      <c r="I79" s="63"/>
      <c r="J79" s="49"/>
      <c r="K79" s="1"/>
      <c r="L79" s="1"/>
      <c r="M79" s="1"/>
      <c r="N79" s="1"/>
      <c r="O79" s="1"/>
      <c r="P79" s="1"/>
    </row>
    <row r="80" spans="1:16" ht="16.5" thickBot="1" x14ac:dyDescent="0.3">
      <c r="A80" s="33">
        <v>231</v>
      </c>
      <c r="B80" s="34"/>
      <c r="C80" s="34"/>
      <c r="D80" s="70"/>
      <c r="E80" s="34"/>
      <c r="F80" s="34"/>
      <c r="G80" s="34"/>
      <c r="H80" s="72"/>
      <c r="I80" s="77"/>
      <c r="J80" s="74"/>
      <c r="K80" s="1"/>
      <c r="L80" s="1"/>
      <c r="M80" s="1"/>
      <c r="N80" s="1"/>
      <c r="O80" s="1"/>
      <c r="P80" s="1"/>
    </row>
    <row r="81" spans="1:16" ht="16.5" thickBot="1" x14ac:dyDescent="0.3">
      <c r="A81" s="53">
        <v>231</v>
      </c>
      <c r="B81" s="54"/>
      <c r="C81" s="54">
        <v>3319</v>
      </c>
      <c r="D81" s="55"/>
      <c r="E81" s="54"/>
      <c r="F81" s="54"/>
      <c r="G81" s="54"/>
      <c r="H81" s="56">
        <f>SUM(H82:H84)</f>
        <v>0</v>
      </c>
      <c r="I81" s="56">
        <f>SUM(I82:I84)</f>
        <v>1000</v>
      </c>
      <c r="J81" s="57" t="s">
        <v>55</v>
      </c>
      <c r="K81" s="1"/>
      <c r="L81" s="1"/>
      <c r="M81" s="1"/>
      <c r="N81" s="1"/>
      <c r="O81" s="1"/>
      <c r="P81" s="1"/>
    </row>
    <row r="82" spans="1:16" ht="15.75" x14ac:dyDescent="0.25">
      <c r="A82" s="7">
        <v>231</v>
      </c>
      <c r="B82" s="8"/>
      <c r="C82" s="8"/>
      <c r="D82" s="58">
        <v>2112</v>
      </c>
      <c r="E82" s="8"/>
      <c r="F82" s="8"/>
      <c r="G82" s="8"/>
      <c r="H82" s="59"/>
      <c r="I82" s="78">
        <v>1000</v>
      </c>
      <c r="J82" s="50" t="s">
        <v>56</v>
      </c>
      <c r="K82" s="1"/>
      <c r="L82" s="1"/>
      <c r="M82" s="1"/>
      <c r="N82" s="1"/>
      <c r="O82" s="1"/>
      <c r="P82" s="1"/>
    </row>
    <row r="83" spans="1:16" ht="15.75" x14ac:dyDescent="0.25">
      <c r="A83" s="7">
        <v>231</v>
      </c>
      <c r="B83" s="8"/>
      <c r="C83" s="13"/>
      <c r="D83" s="61"/>
      <c r="E83" s="13"/>
      <c r="F83" s="13"/>
      <c r="G83" s="13"/>
      <c r="H83" s="62"/>
      <c r="I83" s="76"/>
      <c r="J83" s="49"/>
      <c r="K83" s="1"/>
      <c r="L83" s="1"/>
      <c r="M83" s="1"/>
      <c r="N83" s="1"/>
      <c r="O83" s="1"/>
      <c r="P83" s="1"/>
    </row>
    <row r="84" spans="1:16" ht="16.5" thickBot="1" x14ac:dyDescent="0.3">
      <c r="A84" s="33">
        <v>231</v>
      </c>
      <c r="B84" s="34"/>
      <c r="C84" s="34"/>
      <c r="D84" s="70"/>
      <c r="E84" s="34"/>
      <c r="F84" s="34"/>
      <c r="G84" s="34"/>
      <c r="H84" s="72"/>
      <c r="I84" s="77"/>
      <c r="J84" s="38"/>
      <c r="K84" s="1"/>
      <c r="L84" s="1"/>
      <c r="M84" s="1"/>
      <c r="N84" s="1"/>
      <c r="O84" s="1"/>
      <c r="P84" s="1"/>
    </row>
    <row r="85" spans="1:16" ht="16.5" thickBot="1" x14ac:dyDescent="0.3">
      <c r="A85" s="53">
        <v>231</v>
      </c>
      <c r="B85" s="54"/>
      <c r="C85" s="54">
        <v>3392</v>
      </c>
      <c r="D85" s="55"/>
      <c r="E85" s="54"/>
      <c r="F85" s="54"/>
      <c r="G85" s="54"/>
      <c r="H85" s="56">
        <f>SUM(H86:H90)</f>
        <v>0</v>
      </c>
      <c r="I85" s="56">
        <f>SUM(I86:I90)</f>
        <v>128000</v>
      </c>
      <c r="J85" s="57" t="s">
        <v>57</v>
      </c>
      <c r="K85" s="1"/>
      <c r="L85" s="1"/>
      <c r="M85" s="1"/>
      <c r="N85" s="1"/>
      <c r="O85" s="1"/>
      <c r="P85" s="1"/>
    </row>
    <row r="86" spans="1:16" ht="15.75" x14ac:dyDescent="0.25">
      <c r="A86" s="7">
        <v>231</v>
      </c>
      <c r="B86" s="8"/>
      <c r="C86" s="8"/>
      <c r="D86" s="58">
        <v>2111</v>
      </c>
      <c r="E86" s="8"/>
      <c r="F86" s="8"/>
      <c r="G86" s="8"/>
      <c r="H86" s="59"/>
      <c r="I86" s="78">
        <v>110000</v>
      </c>
      <c r="J86" s="50" t="s">
        <v>66</v>
      </c>
      <c r="K86" s="1"/>
      <c r="L86" s="1"/>
      <c r="M86" s="1"/>
      <c r="N86" s="1"/>
      <c r="O86" s="1"/>
      <c r="P86" s="1"/>
    </row>
    <row r="87" spans="1:16" ht="15.75" x14ac:dyDescent="0.25">
      <c r="A87" s="12">
        <v>231</v>
      </c>
      <c r="B87" s="13"/>
      <c r="C87" s="13"/>
      <c r="D87" s="61">
        <v>2132</v>
      </c>
      <c r="E87" s="13"/>
      <c r="F87" s="13"/>
      <c r="G87" s="13"/>
      <c r="H87" s="62"/>
      <c r="I87" s="76">
        <v>18000</v>
      </c>
      <c r="J87" s="49" t="s">
        <v>67</v>
      </c>
      <c r="K87" s="1"/>
      <c r="L87" s="1"/>
      <c r="M87" s="1"/>
      <c r="N87" s="1"/>
      <c r="O87" s="1"/>
      <c r="P87" s="1"/>
    </row>
    <row r="88" spans="1:16" ht="15.75" x14ac:dyDescent="0.25">
      <c r="A88" s="12">
        <v>231</v>
      </c>
      <c r="B88" s="13"/>
      <c r="C88" s="13"/>
      <c r="D88" s="61">
        <v>2321</v>
      </c>
      <c r="E88" s="13"/>
      <c r="F88" s="13"/>
      <c r="G88" s="13"/>
      <c r="H88" s="62"/>
      <c r="I88" s="76">
        <v>0</v>
      </c>
      <c r="J88" s="49" t="s">
        <v>249</v>
      </c>
      <c r="K88" s="1"/>
      <c r="L88" s="1"/>
      <c r="M88" s="1"/>
      <c r="N88" s="1"/>
      <c r="O88" s="1"/>
      <c r="P88" s="1"/>
    </row>
    <row r="89" spans="1:16" ht="15.75" x14ac:dyDescent="0.25">
      <c r="A89" s="12">
        <v>231</v>
      </c>
      <c r="B89" s="13"/>
      <c r="C89" s="13"/>
      <c r="D89" s="61"/>
      <c r="E89" s="13"/>
      <c r="F89" s="13"/>
      <c r="G89" s="13"/>
      <c r="H89" s="62"/>
      <c r="I89" s="76"/>
      <c r="J89" s="49"/>
      <c r="K89" s="1"/>
      <c r="L89" s="1"/>
      <c r="M89" s="1"/>
      <c r="N89" s="1"/>
      <c r="O89" s="1"/>
      <c r="P89" s="1"/>
    </row>
    <row r="90" spans="1:16" ht="16.5" thickBot="1" x14ac:dyDescent="0.3">
      <c r="A90" s="33">
        <v>231</v>
      </c>
      <c r="B90" s="34"/>
      <c r="C90" s="34"/>
      <c r="D90" s="70"/>
      <c r="E90" s="34"/>
      <c r="F90" s="34"/>
      <c r="G90" s="34"/>
      <c r="H90" s="72"/>
      <c r="I90" s="77"/>
      <c r="J90" s="74"/>
      <c r="K90" s="1"/>
      <c r="L90" s="1"/>
      <c r="M90" s="1"/>
      <c r="N90" s="1"/>
      <c r="O90" s="1"/>
      <c r="P90" s="1"/>
    </row>
    <row r="91" spans="1:16" ht="16.5" thickBot="1" x14ac:dyDescent="0.3">
      <c r="A91" s="206" t="s">
        <v>33</v>
      </c>
      <c r="B91" s="207"/>
      <c r="C91" s="207"/>
      <c r="D91" s="207"/>
      <c r="E91" s="207"/>
      <c r="F91" s="207"/>
      <c r="G91" s="208"/>
      <c r="H91" s="24">
        <f>H69+H73+H77+H81+H85</f>
        <v>0</v>
      </c>
      <c r="I91" s="25">
        <f>I69+I73+I77+I81+I85</f>
        <v>1009000</v>
      </c>
      <c r="J91" s="26"/>
      <c r="K91" s="1"/>
      <c r="L91" s="1"/>
      <c r="M91" s="1"/>
      <c r="N91" s="1"/>
      <c r="O91" s="1"/>
      <c r="P91" s="1"/>
    </row>
    <row r="93" spans="1:16" ht="18.75" x14ac:dyDescent="0.3">
      <c r="A93" s="216" t="s">
        <v>320</v>
      </c>
      <c r="B93" s="216"/>
      <c r="C93" s="216"/>
      <c r="D93" s="216"/>
      <c r="E93" s="216"/>
      <c r="F93" s="216"/>
      <c r="G93" s="216"/>
      <c r="H93" s="216"/>
      <c r="I93" s="216"/>
      <c r="J93" s="216"/>
      <c r="K93" s="39"/>
      <c r="L93" s="39"/>
      <c r="M93" s="39"/>
      <c r="N93" s="39"/>
      <c r="O93" s="39"/>
      <c r="P93" s="39"/>
    </row>
    <row r="94" spans="1:16" ht="15.75" x14ac:dyDescent="0.25">
      <c r="A94" s="217" t="s">
        <v>0</v>
      </c>
      <c r="B94" s="217"/>
      <c r="C94" s="217"/>
      <c r="D94" s="217"/>
      <c r="E94" s="1"/>
      <c r="F94" s="218" t="s">
        <v>1</v>
      </c>
      <c r="G94" s="218"/>
      <c r="H94" s="218"/>
      <c r="I94" s="218"/>
      <c r="J94" s="2"/>
      <c r="K94" s="1"/>
      <c r="L94" s="1"/>
      <c r="M94" s="1"/>
      <c r="N94" s="1"/>
      <c r="O94" s="1"/>
      <c r="P94" s="1"/>
    </row>
    <row r="95" spans="1:16" ht="15.75" x14ac:dyDescent="0.25">
      <c r="A95" s="209" t="s">
        <v>2</v>
      </c>
      <c r="B95" s="209"/>
      <c r="C95" s="209"/>
      <c r="D95" s="209"/>
      <c r="E95" s="209"/>
      <c r="F95" s="209"/>
      <c r="G95" s="209"/>
      <c r="H95" s="209"/>
      <c r="I95" s="209"/>
      <c r="J95" s="3" t="s">
        <v>3</v>
      </c>
      <c r="K95" s="1"/>
      <c r="L95" s="1"/>
      <c r="M95" s="1"/>
      <c r="N95" s="1"/>
      <c r="O95" s="1"/>
      <c r="P95" s="1"/>
    </row>
    <row r="96" spans="1:16" ht="16.5" thickBot="1" x14ac:dyDescent="0.3">
      <c r="A96" s="210" t="s">
        <v>4</v>
      </c>
      <c r="B96" s="210"/>
      <c r="C96" s="1"/>
      <c r="D96" s="1"/>
      <c r="E96" s="1"/>
      <c r="F96" s="1" t="s">
        <v>64</v>
      </c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5.75" x14ac:dyDescent="0.25">
      <c r="A97" s="211" t="s">
        <v>6</v>
      </c>
      <c r="B97" s="212"/>
      <c r="C97" s="213"/>
      <c r="D97" s="214" t="s">
        <v>7</v>
      </c>
      <c r="E97" s="215"/>
      <c r="F97" s="214" t="s">
        <v>8</v>
      </c>
      <c r="G97" s="215"/>
      <c r="H97" s="214" t="s">
        <v>9</v>
      </c>
      <c r="I97" s="215"/>
      <c r="J97" s="204" t="s">
        <v>10</v>
      </c>
      <c r="K97" s="1"/>
      <c r="L97" s="1"/>
      <c r="M97" s="1"/>
      <c r="N97" s="1"/>
      <c r="O97" s="1"/>
      <c r="P97" s="1"/>
    </row>
    <row r="98" spans="1:16" ht="16.5" thickBot="1" x14ac:dyDescent="0.3">
      <c r="A98" s="40" t="s">
        <v>11</v>
      </c>
      <c r="B98" s="41" t="s">
        <v>12</v>
      </c>
      <c r="C98" s="41" t="s">
        <v>13</v>
      </c>
      <c r="D98" s="41" t="s">
        <v>14</v>
      </c>
      <c r="E98" s="41" t="s">
        <v>15</v>
      </c>
      <c r="F98" s="41" t="s">
        <v>16</v>
      </c>
      <c r="G98" s="41" t="s">
        <v>17</v>
      </c>
      <c r="H98" s="42" t="s">
        <v>18</v>
      </c>
      <c r="I98" s="42" t="s">
        <v>19</v>
      </c>
      <c r="J98" s="205"/>
      <c r="K98" s="1"/>
      <c r="L98" s="1"/>
      <c r="M98" s="1"/>
      <c r="N98" s="1"/>
      <c r="O98" s="1"/>
      <c r="P98" s="1"/>
    </row>
    <row r="99" spans="1:16" ht="16.5" thickBot="1" x14ac:dyDescent="0.3">
      <c r="A99" s="53">
        <v>231</v>
      </c>
      <c r="B99" s="54"/>
      <c r="C99" s="54">
        <v>3399</v>
      </c>
      <c r="D99" s="55"/>
      <c r="E99" s="54"/>
      <c r="F99" s="54"/>
      <c r="G99" s="54"/>
      <c r="H99" s="56">
        <f>SUM(H100:H102)</f>
        <v>0</v>
      </c>
      <c r="I99" s="56">
        <f>SUM(I100:I102)</f>
        <v>60000</v>
      </c>
      <c r="J99" s="57" t="s">
        <v>65</v>
      </c>
      <c r="K99" s="1"/>
      <c r="L99" s="1"/>
      <c r="M99" s="1"/>
      <c r="N99" s="1"/>
      <c r="O99" s="1"/>
      <c r="P99" s="1"/>
    </row>
    <row r="100" spans="1:16" ht="15.75" x14ac:dyDescent="0.25">
      <c r="A100" s="7">
        <v>231</v>
      </c>
      <c r="B100" s="8"/>
      <c r="C100" s="8"/>
      <c r="D100" s="58">
        <v>2111</v>
      </c>
      <c r="E100" s="8"/>
      <c r="F100" s="8"/>
      <c r="G100" s="8"/>
      <c r="H100" s="59"/>
      <c r="I100" s="60">
        <v>60000</v>
      </c>
      <c r="J100" s="50" t="s">
        <v>58</v>
      </c>
      <c r="K100" s="1"/>
      <c r="L100" s="1"/>
      <c r="M100" s="1"/>
      <c r="N100" s="1"/>
      <c r="O100" s="1"/>
      <c r="P100" s="1"/>
    </row>
    <row r="101" spans="1:16" ht="15.75" x14ac:dyDescent="0.25">
      <c r="A101" s="12">
        <v>231</v>
      </c>
      <c r="B101" s="13"/>
      <c r="C101" s="13"/>
      <c r="D101" s="61">
        <v>2321</v>
      </c>
      <c r="E101" s="13"/>
      <c r="F101" s="13"/>
      <c r="G101" s="13"/>
      <c r="H101" s="62"/>
      <c r="I101" s="63">
        <v>0</v>
      </c>
      <c r="J101" s="49" t="s">
        <v>59</v>
      </c>
      <c r="K101" s="1"/>
      <c r="L101" s="1"/>
      <c r="M101" s="1"/>
      <c r="N101" s="1"/>
      <c r="O101" s="1"/>
      <c r="P101" s="1"/>
    </row>
    <row r="102" spans="1:16" ht="16.5" thickBot="1" x14ac:dyDescent="0.3">
      <c r="A102" s="33">
        <v>231</v>
      </c>
      <c r="B102" s="34"/>
      <c r="C102" s="34"/>
      <c r="D102" s="64">
        <v>2324</v>
      </c>
      <c r="E102" s="65"/>
      <c r="F102" s="65"/>
      <c r="G102" s="65"/>
      <c r="H102" s="66"/>
      <c r="I102" s="67">
        <v>0</v>
      </c>
      <c r="J102" s="49" t="s">
        <v>60</v>
      </c>
      <c r="K102" s="1"/>
      <c r="L102" s="1"/>
      <c r="M102" s="1"/>
      <c r="N102" s="1"/>
      <c r="O102" s="1"/>
      <c r="P102" s="1"/>
    </row>
    <row r="103" spans="1:16" ht="16.5" thickBot="1" x14ac:dyDescent="0.3">
      <c r="A103" s="53">
        <v>231</v>
      </c>
      <c r="B103" s="54"/>
      <c r="C103" s="54">
        <v>3412</v>
      </c>
      <c r="D103" s="55"/>
      <c r="E103" s="54"/>
      <c r="F103" s="54"/>
      <c r="G103" s="54"/>
      <c r="H103" s="56">
        <f>SUM(H104:H106)</f>
        <v>0</v>
      </c>
      <c r="I103" s="56">
        <f>SUM(I104:I106)</f>
        <v>0</v>
      </c>
      <c r="J103" s="57" t="s">
        <v>68</v>
      </c>
      <c r="K103" s="1"/>
      <c r="L103" s="1"/>
      <c r="M103" s="1"/>
      <c r="N103" s="1"/>
      <c r="O103" s="1"/>
      <c r="P103" s="1"/>
    </row>
    <row r="104" spans="1:16" ht="15.75" x14ac:dyDescent="0.25">
      <c r="A104" s="7">
        <v>231</v>
      </c>
      <c r="B104" s="8"/>
      <c r="C104" s="8"/>
      <c r="D104" s="58">
        <v>3121</v>
      </c>
      <c r="E104" s="8"/>
      <c r="F104" s="8"/>
      <c r="G104" s="8"/>
      <c r="H104" s="59"/>
      <c r="I104" s="60">
        <v>0</v>
      </c>
      <c r="J104" s="50" t="s">
        <v>59</v>
      </c>
      <c r="K104" s="1"/>
      <c r="L104" s="1"/>
      <c r="M104" s="1"/>
      <c r="N104" s="1"/>
      <c r="O104" s="1"/>
      <c r="P104" s="1"/>
    </row>
    <row r="105" spans="1:16" ht="15.75" x14ac:dyDescent="0.25">
      <c r="A105" s="12">
        <v>231</v>
      </c>
      <c r="B105" s="13"/>
      <c r="C105" s="13"/>
      <c r="D105" s="61"/>
      <c r="E105" s="13"/>
      <c r="F105" s="13"/>
      <c r="G105" s="13"/>
      <c r="H105" s="62"/>
      <c r="I105" s="63"/>
      <c r="J105" s="49"/>
      <c r="K105" s="1"/>
      <c r="L105" s="1"/>
      <c r="M105" s="1"/>
      <c r="N105" s="1"/>
      <c r="O105" s="1"/>
      <c r="P105" s="1"/>
    </row>
    <row r="106" spans="1:16" ht="16.5" thickBot="1" x14ac:dyDescent="0.3">
      <c r="A106" s="69">
        <v>231</v>
      </c>
      <c r="B106" s="65"/>
      <c r="C106" s="34"/>
      <c r="D106" s="70"/>
      <c r="E106" s="71"/>
      <c r="F106" s="34"/>
      <c r="G106" s="34"/>
      <c r="H106" s="72"/>
      <c r="I106" s="73"/>
      <c r="J106" s="74"/>
      <c r="K106" s="1"/>
      <c r="L106" s="1"/>
      <c r="M106" s="1"/>
      <c r="N106" s="1"/>
      <c r="O106" s="1"/>
      <c r="P106" s="1"/>
    </row>
    <row r="107" spans="1:16" ht="16.5" thickBot="1" x14ac:dyDescent="0.3">
      <c r="A107" s="53">
        <v>231</v>
      </c>
      <c r="B107" s="54"/>
      <c r="C107" s="54">
        <v>3429</v>
      </c>
      <c r="D107" s="55"/>
      <c r="E107" s="75"/>
      <c r="F107" s="54"/>
      <c r="G107" s="54"/>
      <c r="H107" s="56">
        <f>SUM(H108:H112)</f>
        <v>0</v>
      </c>
      <c r="I107" s="56">
        <f>SUM(I108:I112)</f>
        <v>180000</v>
      </c>
      <c r="J107" s="57" t="s">
        <v>69</v>
      </c>
      <c r="K107" s="1"/>
      <c r="L107" s="1"/>
      <c r="M107" s="1"/>
      <c r="N107" s="1"/>
      <c r="O107" s="1"/>
      <c r="P107" s="1"/>
    </row>
    <row r="108" spans="1:16" ht="15.75" x14ac:dyDescent="0.25">
      <c r="A108" s="7">
        <v>231</v>
      </c>
      <c r="B108" s="8"/>
      <c r="C108" s="8"/>
      <c r="D108" s="58">
        <v>2111</v>
      </c>
      <c r="E108" s="8"/>
      <c r="F108" s="8"/>
      <c r="G108" s="8"/>
      <c r="H108" s="59"/>
      <c r="I108" s="60">
        <v>105000</v>
      </c>
      <c r="J108" s="50" t="s">
        <v>77</v>
      </c>
      <c r="K108" s="1"/>
      <c r="L108" s="1"/>
      <c r="M108" s="1"/>
      <c r="N108" s="1"/>
      <c r="O108" s="1"/>
      <c r="P108" s="1"/>
    </row>
    <row r="109" spans="1:16" ht="15.75" x14ac:dyDescent="0.25">
      <c r="A109" s="12">
        <v>231</v>
      </c>
      <c r="B109" s="13"/>
      <c r="C109" s="8"/>
      <c r="D109" s="61">
        <v>2132</v>
      </c>
      <c r="E109" s="13"/>
      <c r="F109" s="13"/>
      <c r="G109" s="13"/>
      <c r="H109" s="62"/>
      <c r="I109" s="63">
        <v>75000</v>
      </c>
      <c r="J109" s="49" t="s">
        <v>228</v>
      </c>
      <c r="K109" s="1"/>
      <c r="L109" s="1"/>
      <c r="M109" s="1"/>
      <c r="N109" s="1"/>
      <c r="O109" s="1"/>
      <c r="P109" s="1"/>
    </row>
    <row r="110" spans="1:16" ht="15.75" x14ac:dyDescent="0.25">
      <c r="A110" s="33">
        <v>231</v>
      </c>
      <c r="B110" s="34"/>
      <c r="C110" s="13"/>
      <c r="D110" s="70">
        <v>2321</v>
      </c>
      <c r="E110" s="34"/>
      <c r="F110" s="34"/>
      <c r="G110" s="34"/>
      <c r="H110" s="72"/>
      <c r="I110" s="73">
        <v>0</v>
      </c>
      <c r="J110" s="74" t="s">
        <v>229</v>
      </c>
      <c r="K110" s="1"/>
      <c r="L110" s="1"/>
      <c r="M110" s="1"/>
      <c r="N110" s="1"/>
      <c r="O110" s="1"/>
      <c r="P110" s="1"/>
    </row>
    <row r="111" spans="1:16" ht="15.75" x14ac:dyDescent="0.25">
      <c r="A111" s="33">
        <v>231</v>
      </c>
      <c r="B111" s="34"/>
      <c r="C111" s="65"/>
      <c r="D111" s="70">
        <v>3121</v>
      </c>
      <c r="E111" s="34"/>
      <c r="F111" s="34"/>
      <c r="G111" s="34"/>
      <c r="H111" s="72"/>
      <c r="I111" s="73">
        <v>0</v>
      </c>
      <c r="J111" s="74" t="s">
        <v>230</v>
      </c>
      <c r="K111" s="1"/>
      <c r="L111" s="1"/>
      <c r="M111" s="1"/>
      <c r="N111" s="1"/>
      <c r="O111" s="1"/>
      <c r="P111" s="1"/>
    </row>
    <row r="112" spans="1:16" ht="16.5" thickBot="1" x14ac:dyDescent="0.3">
      <c r="A112" s="33">
        <v>231</v>
      </c>
      <c r="B112" s="34"/>
      <c r="C112" s="34"/>
      <c r="D112" s="70"/>
      <c r="E112" s="34"/>
      <c r="F112" s="34"/>
      <c r="G112" s="34"/>
      <c r="H112" s="72"/>
      <c r="I112" s="77"/>
      <c r="J112" s="74"/>
      <c r="K112" s="1"/>
      <c r="L112" s="1"/>
      <c r="M112" s="1"/>
      <c r="N112" s="1"/>
      <c r="O112" s="1"/>
      <c r="P112" s="1"/>
    </row>
    <row r="113" spans="1:16" ht="16.5" thickBot="1" x14ac:dyDescent="0.3">
      <c r="A113" s="53">
        <v>231</v>
      </c>
      <c r="B113" s="54"/>
      <c r="C113" s="54">
        <v>3612</v>
      </c>
      <c r="D113" s="55"/>
      <c r="E113" s="54"/>
      <c r="F113" s="54"/>
      <c r="G113" s="54"/>
      <c r="H113" s="56">
        <f>SUM(H114:H116)</f>
        <v>0</v>
      </c>
      <c r="I113" s="56">
        <f>SUM(I114:I116)</f>
        <v>610000</v>
      </c>
      <c r="J113" s="57" t="s">
        <v>71</v>
      </c>
      <c r="K113" s="1"/>
      <c r="L113" s="1"/>
      <c r="M113" s="1"/>
      <c r="N113" s="1"/>
      <c r="O113" s="1"/>
      <c r="P113" s="1"/>
    </row>
    <row r="114" spans="1:16" ht="15.75" x14ac:dyDescent="0.25">
      <c r="A114" s="7">
        <v>231</v>
      </c>
      <c r="B114" s="8"/>
      <c r="C114" s="8"/>
      <c r="D114" s="58">
        <v>2111</v>
      </c>
      <c r="E114" s="8"/>
      <c r="F114" s="8"/>
      <c r="G114" s="8"/>
      <c r="H114" s="59"/>
      <c r="I114" s="78">
        <v>160000</v>
      </c>
      <c r="J114" s="50" t="s">
        <v>77</v>
      </c>
      <c r="K114" s="1"/>
      <c r="L114" s="1"/>
      <c r="M114" s="1"/>
      <c r="N114" s="1"/>
      <c r="O114" s="1"/>
      <c r="P114" s="1"/>
    </row>
    <row r="115" spans="1:16" ht="15.75" x14ac:dyDescent="0.25">
      <c r="A115" s="7">
        <v>231</v>
      </c>
      <c r="B115" s="8"/>
      <c r="C115" s="13"/>
      <c r="D115" s="61">
        <v>2132</v>
      </c>
      <c r="E115" s="13"/>
      <c r="F115" s="13"/>
      <c r="G115" s="13"/>
      <c r="H115" s="62"/>
      <c r="I115" s="76">
        <v>450000</v>
      </c>
      <c r="J115" s="49" t="s">
        <v>72</v>
      </c>
      <c r="K115" s="1"/>
      <c r="L115" s="1"/>
      <c r="M115" s="1"/>
      <c r="N115" s="1"/>
      <c r="O115" s="1"/>
      <c r="P115" s="1"/>
    </row>
    <row r="116" spans="1:16" ht="16.5" thickBot="1" x14ac:dyDescent="0.3">
      <c r="A116" s="33">
        <v>231</v>
      </c>
      <c r="B116" s="34"/>
      <c r="C116" s="34"/>
      <c r="D116" s="70"/>
      <c r="E116" s="34"/>
      <c r="F116" s="34"/>
      <c r="G116" s="34"/>
      <c r="H116" s="72"/>
      <c r="I116" s="77"/>
      <c r="J116" s="38"/>
      <c r="K116" s="1"/>
      <c r="L116" s="1"/>
      <c r="M116" s="1"/>
      <c r="N116" s="1"/>
      <c r="O116" s="1"/>
      <c r="P116" s="1"/>
    </row>
    <row r="117" spans="1:16" ht="16.5" thickBot="1" x14ac:dyDescent="0.3">
      <c r="A117" s="53">
        <v>231</v>
      </c>
      <c r="B117" s="54"/>
      <c r="C117" s="54">
        <v>3613</v>
      </c>
      <c r="D117" s="55"/>
      <c r="E117" s="54"/>
      <c r="F117" s="54"/>
      <c r="G117" s="54"/>
      <c r="H117" s="56">
        <f>SUM(H118:H120)</f>
        <v>0</v>
      </c>
      <c r="I117" s="56">
        <f>SUM(I118:I120)</f>
        <v>15000</v>
      </c>
      <c r="J117" s="57" t="s">
        <v>73</v>
      </c>
      <c r="K117" s="1"/>
      <c r="L117" s="1"/>
      <c r="M117" s="1"/>
      <c r="N117" s="1"/>
      <c r="O117" s="1"/>
      <c r="P117" s="1"/>
    </row>
    <row r="118" spans="1:16" ht="15.75" x14ac:dyDescent="0.25">
      <c r="A118" s="7">
        <v>231</v>
      </c>
      <c r="B118" s="8"/>
      <c r="C118" s="8"/>
      <c r="D118" s="58">
        <v>2111</v>
      </c>
      <c r="E118" s="8"/>
      <c r="F118" s="8"/>
      <c r="G118" s="8"/>
      <c r="H118" s="59"/>
      <c r="I118" s="78">
        <v>15000</v>
      </c>
      <c r="J118" s="50" t="s">
        <v>77</v>
      </c>
      <c r="K118" s="1"/>
      <c r="L118" s="1"/>
      <c r="M118" s="1"/>
      <c r="N118" s="1"/>
      <c r="O118" s="1"/>
      <c r="P118" s="1"/>
    </row>
    <row r="119" spans="1:16" ht="15.75" x14ac:dyDescent="0.25">
      <c r="A119" s="12">
        <v>231</v>
      </c>
      <c r="B119" s="13"/>
      <c r="C119" s="13"/>
      <c r="D119" s="61">
        <v>2132</v>
      </c>
      <c r="E119" s="13"/>
      <c r="F119" s="13"/>
      <c r="G119" s="13"/>
      <c r="H119" s="62"/>
      <c r="I119" s="76">
        <v>0</v>
      </c>
      <c r="J119" s="49" t="s">
        <v>72</v>
      </c>
      <c r="K119" s="1"/>
      <c r="L119" s="1"/>
      <c r="M119" s="1"/>
      <c r="N119" s="1"/>
      <c r="O119" s="1"/>
      <c r="P119" s="1"/>
    </row>
    <row r="120" spans="1:16" ht="16.5" thickBot="1" x14ac:dyDescent="0.3">
      <c r="A120" s="33">
        <v>231</v>
      </c>
      <c r="B120" s="34"/>
      <c r="C120" s="34"/>
      <c r="D120" s="70"/>
      <c r="E120" s="34"/>
      <c r="F120" s="34"/>
      <c r="G120" s="34"/>
      <c r="H120" s="72"/>
      <c r="I120" s="77"/>
      <c r="J120" s="74"/>
      <c r="K120" s="1"/>
      <c r="L120" s="1"/>
      <c r="M120" s="1"/>
      <c r="N120" s="1"/>
      <c r="O120" s="1"/>
      <c r="P120" s="1"/>
    </row>
    <row r="121" spans="1:16" ht="16.5" thickBot="1" x14ac:dyDescent="0.3">
      <c r="A121" s="206" t="s">
        <v>33</v>
      </c>
      <c r="B121" s="207"/>
      <c r="C121" s="207"/>
      <c r="D121" s="207"/>
      <c r="E121" s="207"/>
      <c r="F121" s="207"/>
      <c r="G121" s="208"/>
      <c r="H121" s="24">
        <f>H99+H103+H107+H113+H117</f>
        <v>0</v>
      </c>
      <c r="I121" s="25">
        <f>I99+I103+I107+I113+I117</f>
        <v>865000</v>
      </c>
      <c r="J121" s="26"/>
      <c r="K121" s="1"/>
      <c r="L121" s="1"/>
      <c r="M121" s="1"/>
      <c r="N121" s="1"/>
      <c r="O121" s="1"/>
      <c r="P121" s="1"/>
    </row>
    <row r="122" spans="1:16" x14ac:dyDescent="0.25">
      <c r="J122" t="s">
        <v>70</v>
      </c>
    </row>
    <row r="123" spans="1:16" ht="18.75" x14ac:dyDescent="0.3">
      <c r="A123" s="216" t="s">
        <v>320</v>
      </c>
      <c r="B123" s="216"/>
      <c r="C123" s="216"/>
      <c r="D123" s="216"/>
      <c r="E123" s="216"/>
      <c r="F123" s="216"/>
      <c r="G123" s="216"/>
      <c r="H123" s="216"/>
      <c r="I123" s="216"/>
      <c r="J123" s="216"/>
    </row>
    <row r="124" spans="1:16" ht="15.75" x14ac:dyDescent="0.25">
      <c r="A124" s="217" t="s">
        <v>0</v>
      </c>
      <c r="B124" s="217"/>
      <c r="C124" s="217"/>
      <c r="D124" s="217"/>
      <c r="E124" s="1"/>
      <c r="F124" s="218" t="s">
        <v>1</v>
      </c>
      <c r="G124" s="218"/>
      <c r="H124" s="218"/>
      <c r="I124" s="218"/>
      <c r="J124" s="2"/>
    </row>
    <row r="125" spans="1:16" ht="15.75" x14ac:dyDescent="0.25">
      <c r="A125" s="209" t="s">
        <v>2</v>
      </c>
      <c r="B125" s="209"/>
      <c r="C125" s="209"/>
      <c r="D125" s="209"/>
      <c r="E125" s="209"/>
      <c r="F125" s="209"/>
      <c r="G125" s="209"/>
      <c r="H125" s="209"/>
      <c r="I125" s="209"/>
      <c r="J125" s="3" t="s">
        <v>3</v>
      </c>
    </row>
    <row r="126" spans="1:16" ht="16.5" thickBot="1" x14ac:dyDescent="0.3">
      <c r="A126" s="210" t="s">
        <v>4</v>
      </c>
      <c r="B126" s="210"/>
      <c r="C126" s="1"/>
      <c r="D126" s="1"/>
      <c r="E126" s="1"/>
      <c r="F126" s="1" t="s">
        <v>84</v>
      </c>
      <c r="G126" s="1"/>
      <c r="H126" s="1"/>
      <c r="I126" s="1"/>
      <c r="J126" s="1"/>
    </row>
    <row r="127" spans="1:16" ht="15.75" x14ac:dyDescent="0.25">
      <c r="A127" s="211" t="s">
        <v>6</v>
      </c>
      <c r="B127" s="212"/>
      <c r="C127" s="213"/>
      <c r="D127" s="214" t="s">
        <v>7</v>
      </c>
      <c r="E127" s="215"/>
      <c r="F127" s="214" t="s">
        <v>8</v>
      </c>
      <c r="G127" s="215"/>
      <c r="H127" s="214" t="s">
        <v>9</v>
      </c>
      <c r="I127" s="215"/>
      <c r="J127" s="204" t="s">
        <v>10</v>
      </c>
    </row>
    <row r="128" spans="1:16" ht="16.5" thickBot="1" x14ac:dyDescent="0.3">
      <c r="A128" s="4" t="s">
        <v>11</v>
      </c>
      <c r="B128" s="5" t="s">
        <v>12</v>
      </c>
      <c r="C128" s="5" t="s">
        <v>13</v>
      </c>
      <c r="D128" s="5" t="s">
        <v>14</v>
      </c>
      <c r="E128" s="5" t="s">
        <v>15</v>
      </c>
      <c r="F128" s="5" t="s">
        <v>16</v>
      </c>
      <c r="G128" s="5" t="s">
        <v>17</v>
      </c>
      <c r="H128" s="6" t="s">
        <v>18</v>
      </c>
      <c r="I128" s="6" t="s">
        <v>19</v>
      </c>
      <c r="J128" s="219"/>
    </row>
    <row r="129" spans="1:10" ht="17.25" thickTop="1" thickBot="1" x14ac:dyDescent="0.3">
      <c r="A129" s="81">
        <v>231</v>
      </c>
      <c r="B129" s="82"/>
      <c r="C129" s="82">
        <v>3631</v>
      </c>
      <c r="D129" s="79"/>
      <c r="E129" s="82"/>
      <c r="F129" s="82"/>
      <c r="G129" s="82"/>
      <c r="H129" s="80">
        <f>SUM(H130:H133)</f>
        <v>0</v>
      </c>
      <c r="I129" s="80">
        <f>SUM(I130:I133)</f>
        <v>9000</v>
      </c>
      <c r="J129" s="83" t="s">
        <v>74</v>
      </c>
    </row>
    <row r="130" spans="1:10" ht="15.75" x14ac:dyDescent="0.25">
      <c r="A130" s="7">
        <v>231</v>
      </c>
      <c r="B130" s="8"/>
      <c r="C130" s="8"/>
      <c r="D130" s="58">
        <v>2324</v>
      </c>
      <c r="E130" s="8"/>
      <c r="F130" s="8"/>
      <c r="G130" s="8"/>
      <c r="H130" s="10"/>
      <c r="I130" s="60">
        <v>9000</v>
      </c>
      <c r="J130" s="50" t="s">
        <v>75</v>
      </c>
    </row>
    <row r="131" spans="1:10" ht="15.75" x14ac:dyDescent="0.25">
      <c r="A131" s="12">
        <v>231</v>
      </c>
      <c r="B131" s="13"/>
      <c r="C131" s="13"/>
      <c r="D131" s="61"/>
      <c r="E131" s="13"/>
      <c r="F131" s="13"/>
      <c r="G131" s="13"/>
      <c r="H131" s="15"/>
      <c r="I131" s="16"/>
      <c r="J131" s="49"/>
    </row>
    <row r="132" spans="1:10" ht="15.75" x14ac:dyDescent="0.25">
      <c r="A132" s="12">
        <v>231</v>
      </c>
      <c r="B132" s="13"/>
      <c r="C132" s="13"/>
      <c r="D132" s="58"/>
      <c r="E132" s="8"/>
      <c r="F132" s="8"/>
      <c r="G132" s="8"/>
      <c r="H132" s="10"/>
      <c r="I132" s="11"/>
      <c r="J132" s="50"/>
    </row>
    <row r="133" spans="1:10" ht="16.5" thickBot="1" x14ac:dyDescent="0.3">
      <c r="A133" s="33">
        <v>231</v>
      </c>
      <c r="B133" s="34"/>
      <c r="C133" s="34"/>
      <c r="D133" s="70"/>
      <c r="E133" s="34"/>
      <c r="F133" s="34"/>
      <c r="G133" s="34"/>
      <c r="H133" s="36"/>
      <c r="I133" s="84"/>
      <c r="J133" s="74"/>
    </row>
    <row r="134" spans="1:10" ht="16.5" thickBot="1" x14ac:dyDescent="0.3">
      <c r="A134" s="53">
        <v>231</v>
      </c>
      <c r="B134" s="54"/>
      <c r="C134" s="54">
        <v>3632</v>
      </c>
      <c r="D134" s="55"/>
      <c r="E134" s="54"/>
      <c r="F134" s="54"/>
      <c r="G134" s="54"/>
      <c r="H134" s="56">
        <f>SUM(H135:H141)</f>
        <v>0</v>
      </c>
      <c r="I134" s="56">
        <f>SUM(I135:I141)</f>
        <v>13000</v>
      </c>
      <c r="J134" s="57" t="s">
        <v>76</v>
      </c>
    </row>
    <row r="135" spans="1:10" ht="15.75" x14ac:dyDescent="0.25">
      <c r="A135" s="7">
        <v>231</v>
      </c>
      <c r="B135" s="8"/>
      <c r="C135" s="8"/>
      <c r="D135" s="58">
        <v>2111</v>
      </c>
      <c r="E135" s="8"/>
      <c r="F135" s="8"/>
      <c r="G135" s="8"/>
      <c r="H135" s="59"/>
      <c r="I135" s="60">
        <v>0</v>
      </c>
      <c r="J135" s="50" t="s">
        <v>77</v>
      </c>
    </row>
    <row r="136" spans="1:10" ht="15.75" x14ac:dyDescent="0.25">
      <c r="A136" s="7">
        <v>231</v>
      </c>
      <c r="B136" s="8"/>
      <c r="C136" s="13"/>
      <c r="D136" s="61">
        <v>2119</v>
      </c>
      <c r="E136" s="52"/>
      <c r="F136" s="13"/>
      <c r="G136" s="13"/>
      <c r="H136" s="62"/>
      <c r="I136" s="63">
        <v>0</v>
      </c>
      <c r="J136" s="49" t="s">
        <v>78</v>
      </c>
    </row>
    <row r="137" spans="1:10" ht="15.75" x14ac:dyDescent="0.25">
      <c r="A137" s="12">
        <v>231</v>
      </c>
      <c r="B137" s="13"/>
      <c r="C137" s="13"/>
      <c r="D137" s="61">
        <v>2139</v>
      </c>
      <c r="E137" s="52"/>
      <c r="F137" s="13"/>
      <c r="G137" s="13"/>
      <c r="H137" s="62"/>
      <c r="I137" s="63">
        <v>10000</v>
      </c>
      <c r="J137" s="49" t="s">
        <v>83</v>
      </c>
    </row>
    <row r="138" spans="1:10" ht="15.75" x14ac:dyDescent="0.25">
      <c r="A138" s="7">
        <v>231</v>
      </c>
      <c r="B138" s="8"/>
      <c r="C138" s="8"/>
      <c r="D138" s="58">
        <v>2324</v>
      </c>
      <c r="E138" s="8"/>
      <c r="F138" s="8"/>
      <c r="G138" s="8"/>
      <c r="H138" s="59"/>
      <c r="I138" s="60">
        <v>3000</v>
      </c>
      <c r="J138" s="50" t="s">
        <v>75</v>
      </c>
    </row>
    <row r="139" spans="1:10" ht="15.75" x14ac:dyDescent="0.25">
      <c r="A139" s="12">
        <v>231</v>
      </c>
      <c r="B139" s="13"/>
      <c r="C139" s="8"/>
      <c r="D139" s="61"/>
      <c r="E139" s="13"/>
      <c r="F139" s="13"/>
      <c r="G139" s="13"/>
      <c r="H139" s="62"/>
      <c r="I139" s="63"/>
      <c r="J139" s="49"/>
    </row>
    <row r="140" spans="1:10" ht="15.75" x14ac:dyDescent="0.25">
      <c r="A140" s="12">
        <v>231</v>
      </c>
      <c r="B140" s="13"/>
      <c r="C140" s="13"/>
      <c r="D140" s="61"/>
      <c r="E140" s="13"/>
      <c r="F140" s="13"/>
      <c r="G140" s="13"/>
      <c r="H140" s="62"/>
      <c r="I140" s="76"/>
      <c r="J140" s="49"/>
    </row>
    <row r="141" spans="1:10" ht="16.5" thickBot="1" x14ac:dyDescent="0.3">
      <c r="A141" s="33">
        <v>231</v>
      </c>
      <c r="B141" s="34"/>
      <c r="C141" s="34"/>
      <c r="D141" s="64"/>
      <c r="E141" s="65"/>
      <c r="F141" s="65"/>
      <c r="G141" s="65"/>
      <c r="H141" s="66"/>
      <c r="I141" s="85"/>
      <c r="J141" s="68"/>
    </row>
    <row r="142" spans="1:10" ht="16.5" thickBot="1" x14ac:dyDescent="0.3">
      <c r="A142" s="53">
        <v>231</v>
      </c>
      <c r="B142" s="54"/>
      <c r="C142" s="54">
        <v>3639</v>
      </c>
      <c r="D142" s="55"/>
      <c r="E142" s="54"/>
      <c r="F142" s="54"/>
      <c r="G142" s="54"/>
      <c r="H142" s="56">
        <f>SUM(H143:H150)</f>
        <v>0</v>
      </c>
      <c r="I142" s="56">
        <f>SUM(I143:I150)</f>
        <v>195000</v>
      </c>
      <c r="J142" s="57" t="s">
        <v>95</v>
      </c>
    </row>
    <row r="143" spans="1:10" ht="15.75" x14ac:dyDescent="0.25">
      <c r="A143" s="7">
        <v>231</v>
      </c>
      <c r="B143" s="8"/>
      <c r="C143" s="8"/>
      <c r="D143" s="58">
        <v>2111</v>
      </c>
      <c r="E143" s="8"/>
      <c r="F143" s="8"/>
      <c r="G143" s="8"/>
      <c r="H143" s="59"/>
      <c r="I143" s="60">
        <v>100000</v>
      </c>
      <c r="J143" s="50" t="s">
        <v>77</v>
      </c>
    </row>
    <row r="144" spans="1:10" ht="15.75" x14ac:dyDescent="0.25">
      <c r="A144" s="12">
        <v>231</v>
      </c>
      <c r="B144" s="13"/>
      <c r="C144" s="13"/>
      <c r="D144" s="61">
        <v>2119</v>
      </c>
      <c r="E144" s="52"/>
      <c r="F144" s="13"/>
      <c r="G144" s="13"/>
      <c r="H144" s="62"/>
      <c r="I144" s="63">
        <v>5000</v>
      </c>
      <c r="J144" s="49" t="s">
        <v>78</v>
      </c>
    </row>
    <row r="145" spans="1:10" ht="15.75" x14ac:dyDescent="0.25">
      <c r="A145" s="12">
        <v>231</v>
      </c>
      <c r="B145" s="13"/>
      <c r="C145" s="13"/>
      <c r="D145" s="61">
        <v>2131</v>
      </c>
      <c r="E145" s="52"/>
      <c r="F145" s="13"/>
      <c r="G145" s="13"/>
      <c r="H145" s="62"/>
      <c r="I145" s="63">
        <v>20000</v>
      </c>
      <c r="J145" s="49" t="s">
        <v>79</v>
      </c>
    </row>
    <row r="146" spans="1:10" ht="15.75" x14ac:dyDescent="0.25">
      <c r="A146" s="12">
        <v>231</v>
      </c>
      <c r="B146" s="13"/>
      <c r="C146" s="13"/>
      <c r="D146" s="58">
        <v>2132</v>
      </c>
      <c r="E146" s="8"/>
      <c r="F146" s="8"/>
      <c r="G146" s="8"/>
      <c r="H146" s="59"/>
      <c r="I146" s="60">
        <v>5000</v>
      </c>
      <c r="J146" s="50" t="s">
        <v>80</v>
      </c>
    </row>
    <row r="147" spans="1:10" ht="15.75" x14ac:dyDescent="0.25">
      <c r="A147" s="12">
        <v>231</v>
      </c>
      <c r="B147" s="13"/>
      <c r="C147" s="13"/>
      <c r="D147" s="61">
        <v>2322</v>
      </c>
      <c r="E147" s="13"/>
      <c r="F147" s="13"/>
      <c r="G147" s="13"/>
      <c r="H147" s="62"/>
      <c r="I147" s="63">
        <v>5000</v>
      </c>
      <c r="J147" s="49" t="s">
        <v>250</v>
      </c>
    </row>
    <row r="148" spans="1:10" ht="15.75" x14ac:dyDescent="0.25">
      <c r="A148" s="12">
        <v>231</v>
      </c>
      <c r="B148" s="13"/>
      <c r="C148" s="13"/>
      <c r="D148" s="61">
        <v>3111</v>
      </c>
      <c r="E148" s="13"/>
      <c r="F148" s="13"/>
      <c r="G148" s="13"/>
      <c r="H148" s="62"/>
      <c r="I148" s="63">
        <v>50000</v>
      </c>
      <c r="J148" s="49" t="s">
        <v>81</v>
      </c>
    </row>
    <row r="149" spans="1:10" ht="15.75" x14ac:dyDescent="0.25">
      <c r="A149" s="12">
        <v>231</v>
      </c>
      <c r="B149" s="13"/>
      <c r="C149" s="13"/>
      <c r="D149" s="61">
        <v>3113</v>
      </c>
      <c r="E149" s="13"/>
      <c r="F149" s="13"/>
      <c r="G149" s="13"/>
      <c r="H149" s="62"/>
      <c r="I149" s="76">
        <v>10000</v>
      </c>
      <c r="J149" s="49" t="s">
        <v>82</v>
      </c>
    </row>
    <row r="150" spans="1:10" ht="16.5" thickBot="1" x14ac:dyDescent="0.3">
      <c r="A150" s="33">
        <v>231</v>
      </c>
      <c r="B150" s="34"/>
      <c r="C150" s="34"/>
      <c r="D150" s="61">
        <v>3121</v>
      </c>
      <c r="E150" s="13"/>
      <c r="F150" s="13"/>
      <c r="G150" s="13"/>
      <c r="H150" s="15"/>
      <c r="I150" s="76">
        <v>0</v>
      </c>
      <c r="J150" s="74" t="s">
        <v>262</v>
      </c>
    </row>
    <row r="151" spans="1:10" ht="16.5" thickBot="1" x14ac:dyDescent="0.3">
      <c r="A151" s="206" t="s">
        <v>33</v>
      </c>
      <c r="B151" s="207"/>
      <c r="C151" s="207"/>
      <c r="D151" s="207"/>
      <c r="E151" s="207"/>
      <c r="F151" s="207"/>
      <c r="G151" s="208"/>
      <c r="H151" s="24">
        <f>H129+H134+H142</f>
        <v>0</v>
      </c>
      <c r="I151" s="25">
        <f>I129+I134+I142</f>
        <v>217000</v>
      </c>
      <c r="J151" s="26"/>
    </row>
    <row r="154" spans="1:10" ht="18.75" x14ac:dyDescent="0.3">
      <c r="A154" s="216" t="s">
        <v>319</v>
      </c>
      <c r="B154" s="216"/>
      <c r="C154" s="216"/>
      <c r="D154" s="216"/>
      <c r="E154" s="216"/>
      <c r="F154" s="216"/>
      <c r="G154" s="216"/>
      <c r="H154" s="216"/>
      <c r="I154" s="216"/>
      <c r="J154" s="216"/>
    </row>
    <row r="155" spans="1:10" ht="15.75" x14ac:dyDescent="0.25">
      <c r="A155" s="217" t="s">
        <v>0</v>
      </c>
      <c r="B155" s="217"/>
      <c r="C155" s="217"/>
      <c r="D155" s="217"/>
      <c r="E155" s="1"/>
      <c r="F155" s="218" t="s">
        <v>1</v>
      </c>
      <c r="G155" s="218"/>
      <c r="H155" s="218"/>
      <c r="I155" s="218"/>
      <c r="J155" s="2"/>
    </row>
    <row r="156" spans="1:10" ht="15.75" x14ac:dyDescent="0.25">
      <c r="A156" s="209" t="s">
        <v>2</v>
      </c>
      <c r="B156" s="209"/>
      <c r="C156" s="209"/>
      <c r="D156" s="209"/>
      <c r="E156" s="209"/>
      <c r="F156" s="209"/>
      <c r="G156" s="209"/>
      <c r="H156" s="209"/>
      <c r="I156" s="209"/>
      <c r="J156" s="3" t="s">
        <v>3</v>
      </c>
    </row>
    <row r="157" spans="1:10" ht="16.5" thickBot="1" x14ac:dyDescent="0.3">
      <c r="A157" s="210" t="s">
        <v>4</v>
      </c>
      <c r="B157" s="210"/>
      <c r="C157" s="1"/>
      <c r="D157" s="1"/>
      <c r="E157" s="1"/>
      <c r="F157" s="1" t="s">
        <v>85</v>
      </c>
      <c r="G157" s="1"/>
      <c r="H157" s="1"/>
      <c r="I157" s="1"/>
      <c r="J157" s="1"/>
    </row>
    <row r="158" spans="1:10" ht="15.75" x14ac:dyDescent="0.25">
      <c r="A158" s="211" t="s">
        <v>6</v>
      </c>
      <c r="B158" s="212"/>
      <c r="C158" s="213"/>
      <c r="D158" s="214" t="s">
        <v>7</v>
      </c>
      <c r="E158" s="215"/>
      <c r="F158" s="214" t="s">
        <v>8</v>
      </c>
      <c r="G158" s="215"/>
      <c r="H158" s="214" t="s">
        <v>9</v>
      </c>
      <c r="I158" s="215"/>
      <c r="J158" s="204" t="s">
        <v>10</v>
      </c>
    </row>
    <row r="159" spans="1:10" ht="16.5" thickBot="1" x14ac:dyDescent="0.3">
      <c r="A159" s="40" t="s">
        <v>11</v>
      </c>
      <c r="B159" s="41" t="s">
        <v>12</v>
      </c>
      <c r="C159" s="41" t="s">
        <v>13</v>
      </c>
      <c r="D159" s="41" t="s">
        <v>14</v>
      </c>
      <c r="E159" s="41" t="s">
        <v>15</v>
      </c>
      <c r="F159" s="41" t="s">
        <v>16</v>
      </c>
      <c r="G159" s="41" t="s">
        <v>17</v>
      </c>
      <c r="H159" s="42" t="s">
        <v>18</v>
      </c>
      <c r="I159" s="42" t="s">
        <v>19</v>
      </c>
      <c r="J159" s="205"/>
    </row>
    <row r="160" spans="1:10" ht="16.5" thickBot="1" x14ac:dyDescent="0.3">
      <c r="A160" s="53">
        <v>231</v>
      </c>
      <c r="B160" s="54"/>
      <c r="C160" s="54">
        <v>3722</v>
      </c>
      <c r="D160" s="55"/>
      <c r="E160" s="54"/>
      <c r="F160" s="54"/>
      <c r="G160" s="54"/>
      <c r="H160" s="56">
        <f>SUM(H161:H163)</f>
        <v>0</v>
      </c>
      <c r="I160" s="56">
        <f>SUM(I161:I163)</f>
        <v>35000</v>
      </c>
      <c r="J160" s="57" t="s">
        <v>86</v>
      </c>
    </row>
    <row r="161" spans="1:10" ht="15.75" x14ac:dyDescent="0.25">
      <c r="A161" s="7">
        <v>231</v>
      </c>
      <c r="B161" s="8"/>
      <c r="C161" s="8"/>
      <c r="D161" s="58">
        <v>2111</v>
      </c>
      <c r="E161" s="8"/>
      <c r="F161" s="8"/>
      <c r="G161" s="8"/>
      <c r="H161" s="59"/>
      <c r="I161" s="60">
        <v>30000</v>
      </c>
      <c r="J161" s="50" t="s">
        <v>77</v>
      </c>
    </row>
    <row r="162" spans="1:10" ht="15.75" x14ac:dyDescent="0.25">
      <c r="A162" s="12">
        <v>231</v>
      </c>
      <c r="B162" s="13"/>
      <c r="C162" s="13"/>
      <c r="D162" s="61">
        <v>2212</v>
      </c>
      <c r="E162" s="13"/>
      <c r="F162" s="13"/>
      <c r="G162" s="13"/>
      <c r="H162" s="62"/>
      <c r="I162" s="63">
        <v>5000</v>
      </c>
      <c r="J162" s="49" t="s">
        <v>87</v>
      </c>
    </row>
    <row r="163" spans="1:10" ht="16.5" thickBot="1" x14ac:dyDescent="0.3">
      <c r="A163" s="33">
        <v>231</v>
      </c>
      <c r="B163" s="34"/>
      <c r="C163" s="34"/>
      <c r="D163" s="64"/>
      <c r="E163" s="65"/>
      <c r="F163" s="65"/>
      <c r="G163" s="65"/>
      <c r="H163" s="66"/>
      <c r="I163" s="67"/>
      <c r="J163" s="49"/>
    </row>
    <row r="164" spans="1:10" ht="16.5" thickBot="1" x14ac:dyDescent="0.3">
      <c r="A164" s="53">
        <v>231</v>
      </c>
      <c r="B164" s="54"/>
      <c r="C164" s="54">
        <v>3725</v>
      </c>
      <c r="D164" s="55"/>
      <c r="E164" s="54"/>
      <c r="F164" s="54"/>
      <c r="G164" s="54"/>
      <c r="H164" s="56">
        <f>SUM(H165:H167)</f>
        <v>0</v>
      </c>
      <c r="I164" s="56">
        <f>SUM(I165:I167)</f>
        <v>220000</v>
      </c>
      <c r="J164" s="57" t="s">
        <v>88</v>
      </c>
    </row>
    <row r="165" spans="1:10" ht="15.75" x14ac:dyDescent="0.25">
      <c r="A165" s="7">
        <v>231</v>
      </c>
      <c r="B165" s="8"/>
      <c r="C165" s="8"/>
      <c r="D165" s="58">
        <v>2324</v>
      </c>
      <c r="E165" s="8"/>
      <c r="F165" s="8"/>
      <c r="G165" s="8"/>
      <c r="H165" s="59"/>
      <c r="I165" s="60">
        <v>220000</v>
      </c>
      <c r="J165" s="50" t="s">
        <v>90</v>
      </c>
    </row>
    <row r="166" spans="1:10" ht="15.75" x14ac:dyDescent="0.25">
      <c r="A166" s="12">
        <v>231</v>
      </c>
      <c r="B166" s="13"/>
      <c r="C166" s="13"/>
      <c r="D166" s="61"/>
      <c r="E166" s="13"/>
      <c r="F166" s="13"/>
      <c r="G166" s="13"/>
      <c r="H166" s="62"/>
      <c r="I166" s="63"/>
      <c r="J166" s="49"/>
    </row>
    <row r="167" spans="1:10" ht="16.5" thickBot="1" x14ac:dyDescent="0.3">
      <c r="A167" s="69">
        <v>231</v>
      </c>
      <c r="B167" s="65"/>
      <c r="C167" s="34"/>
      <c r="D167" s="70"/>
      <c r="E167" s="71"/>
      <c r="F167" s="34"/>
      <c r="G167" s="34"/>
      <c r="H167" s="72"/>
      <c r="I167" s="73"/>
      <c r="J167" s="74"/>
    </row>
    <row r="168" spans="1:10" ht="16.5" thickBot="1" x14ac:dyDescent="0.3">
      <c r="A168" s="53">
        <v>231</v>
      </c>
      <c r="B168" s="54"/>
      <c r="C168" s="54">
        <v>3745</v>
      </c>
      <c r="D168" s="55"/>
      <c r="E168" s="75"/>
      <c r="F168" s="54"/>
      <c r="G168" s="54"/>
      <c r="H168" s="56">
        <f>SUM(H169:H171)</f>
        <v>0</v>
      </c>
      <c r="I168" s="56">
        <f>SUM(I169:I171)</f>
        <v>25000</v>
      </c>
      <c r="J168" s="57" t="s">
        <v>91</v>
      </c>
    </row>
    <row r="169" spans="1:10" ht="15.75" x14ac:dyDescent="0.25">
      <c r="A169" s="7">
        <v>231</v>
      </c>
      <c r="B169" s="8"/>
      <c r="C169" s="8"/>
      <c r="D169" s="58">
        <v>2111</v>
      </c>
      <c r="E169" s="8"/>
      <c r="F169" s="8"/>
      <c r="G169" s="8"/>
      <c r="H169" s="59"/>
      <c r="I169" s="60">
        <v>20000</v>
      </c>
      <c r="J169" s="50" t="s">
        <v>77</v>
      </c>
    </row>
    <row r="170" spans="1:10" ht="15.75" x14ac:dyDescent="0.25">
      <c r="A170" s="12">
        <v>231</v>
      </c>
      <c r="B170" s="13"/>
      <c r="C170" s="8"/>
      <c r="D170" s="61">
        <v>2324</v>
      </c>
      <c r="E170" s="13"/>
      <c r="F170" s="13"/>
      <c r="G170" s="13"/>
      <c r="H170" s="62"/>
      <c r="I170" s="63">
        <v>5000</v>
      </c>
      <c r="J170" s="49" t="s">
        <v>251</v>
      </c>
    </row>
    <row r="171" spans="1:10" ht="16.5" thickBot="1" x14ac:dyDescent="0.3">
      <c r="A171" s="33">
        <v>231</v>
      </c>
      <c r="B171" s="34"/>
      <c r="C171" s="34"/>
      <c r="D171" s="70"/>
      <c r="E171" s="34"/>
      <c r="F171" s="34"/>
      <c r="G171" s="34"/>
      <c r="H171" s="72"/>
      <c r="I171" s="77"/>
      <c r="J171" s="74"/>
    </row>
    <row r="172" spans="1:10" ht="16.5" thickBot="1" x14ac:dyDescent="0.3">
      <c r="A172" s="53">
        <v>231</v>
      </c>
      <c r="B172" s="54"/>
      <c r="C172" s="54">
        <v>5512</v>
      </c>
      <c r="D172" s="55"/>
      <c r="E172" s="54"/>
      <c r="F172" s="54"/>
      <c r="G172" s="54"/>
      <c r="H172" s="56">
        <f>SUM(H173:H176)</f>
        <v>0</v>
      </c>
      <c r="I172" s="56">
        <f>SUM(I173:I176)</f>
        <v>24000</v>
      </c>
      <c r="J172" s="57" t="s">
        <v>92</v>
      </c>
    </row>
    <row r="173" spans="1:10" ht="15.75" x14ac:dyDescent="0.25">
      <c r="A173" s="7">
        <v>231</v>
      </c>
      <c r="B173" s="8"/>
      <c r="C173" s="8"/>
      <c r="D173" s="58">
        <v>2111</v>
      </c>
      <c r="E173" s="8"/>
      <c r="F173" s="8"/>
      <c r="G173" s="8"/>
      <c r="H173" s="59"/>
      <c r="I173" s="78">
        <v>24000</v>
      </c>
      <c r="J173" s="50" t="s">
        <v>77</v>
      </c>
    </row>
    <row r="174" spans="1:10" ht="15.75" x14ac:dyDescent="0.25">
      <c r="A174" s="7">
        <v>231</v>
      </c>
      <c r="B174" s="8"/>
      <c r="C174" s="13"/>
      <c r="D174" s="70">
        <v>2321</v>
      </c>
      <c r="E174" s="34"/>
      <c r="F174" s="34"/>
      <c r="G174" s="34"/>
      <c r="H174" s="72"/>
      <c r="I174" s="77">
        <v>0</v>
      </c>
      <c r="J174" s="49" t="s">
        <v>252</v>
      </c>
    </row>
    <row r="175" spans="1:10" ht="15.75" x14ac:dyDescent="0.25">
      <c r="A175" s="69">
        <v>231</v>
      </c>
      <c r="B175" s="65"/>
      <c r="C175" s="34"/>
      <c r="D175" s="61">
        <v>3113</v>
      </c>
      <c r="E175" s="13"/>
      <c r="F175" s="13"/>
      <c r="G175" s="13"/>
      <c r="H175" s="62"/>
      <c r="I175" s="76">
        <v>0</v>
      </c>
      <c r="J175" s="49" t="s">
        <v>93</v>
      </c>
    </row>
    <row r="176" spans="1:10" ht="16.5" thickBot="1" x14ac:dyDescent="0.3">
      <c r="A176" s="33">
        <v>231</v>
      </c>
      <c r="B176" s="34"/>
      <c r="C176" s="34"/>
      <c r="D176" s="61"/>
      <c r="E176" s="13"/>
      <c r="F176" s="13"/>
      <c r="G176" s="13"/>
      <c r="H176" s="62"/>
      <c r="I176" s="76"/>
      <c r="J176" s="49"/>
    </row>
    <row r="177" spans="1:10" ht="16.5" thickBot="1" x14ac:dyDescent="0.3">
      <c r="A177" s="53">
        <v>231</v>
      </c>
      <c r="B177" s="54"/>
      <c r="C177" s="54">
        <v>6171</v>
      </c>
      <c r="D177" s="55"/>
      <c r="E177" s="54"/>
      <c r="F177" s="54"/>
      <c r="G177" s="54"/>
      <c r="H177" s="56">
        <f>SUM(H178:H181)</f>
        <v>0</v>
      </c>
      <c r="I177" s="56">
        <f>SUM(I178:I181)</f>
        <v>1000</v>
      </c>
      <c r="J177" s="57" t="s">
        <v>94</v>
      </c>
    </row>
    <row r="178" spans="1:10" ht="15.75" x14ac:dyDescent="0.25">
      <c r="A178" s="7">
        <v>231</v>
      </c>
      <c r="B178" s="8"/>
      <c r="C178" s="8"/>
      <c r="D178" s="58">
        <v>2111</v>
      </c>
      <c r="E178" s="8"/>
      <c r="F178" s="8"/>
      <c r="G178" s="8"/>
      <c r="H178" s="59"/>
      <c r="I178" s="78">
        <v>1000</v>
      </c>
      <c r="J178" s="50" t="s">
        <v>77</v>
      </c>
    </row>
    <row r="179" spans="1:10" ht="15.75" x14ac:dyDescent="0.25">
      <c r="A179" s="12">
        <v>231</v>
      </c>
      <c r="B179" s="13"/>
      <c r="C179" s="13"/>
      <c r="D179" s="61">
        <v>2329</v>
      </c>
      <c r="E179" s="13"/>
      <c r="F179" s="13"/>
      <c r="G179" s="13"/>
      <c r="H179" s="62"/>
      <c r="I179" s="76">
        <v>0</v>
      </c>
      <c r="J179" s="49" t="s">
        <v>50</v>
      </c>
    </row>
    <row r="180" spans="1:10" ht="15.75" x14ac:dyDescent="0.25">
      <c r="A180" s="12">
        <v>231</v>
      </c>
      <c r="B180" s="13"/>
      <c r="C180" s="13"/>
      <c r="D180" s="61"/>
      <c r="E180" s="13"/>
      <c r="F180" s="13"/>
      <c r="G180" s="13"/>
      <c r="H180" s="62"/>
      <c r="I180" s="76"/>
      <c r="J180" s="49"/>
    </row>
    <row r="181" spans="1:10" ht="16.5" thickBot="1" x14ac:dyDescent="0.3">
      <c r="A181" s="12">
        <v>231</v>
      </c>
      <c r="B181" s="13"/>
      <c r="C181" s="13"/>
      <c r="D181" s="61"/>
      <c r="E181" s="13"/>
      <c r="F181" s="13"/>
      <c r="G181" s="13"/>
      <c r="H181" s="62"/>
      <c r="I181" s="76"/>
      <c r="J181" s="49"/>
    </row>
    <row r="182" spans="1:10" ht="16.5" thickBot="1" x14ac:dyDescent="0.3">
      <c r="A182" s="206" t="s">
        <v>33</v>
      </c>
      <c r="B182" s="207"/>
      <c r="C182" s="207"/>
      <c r="D182" s="207"/>
      <c r="E182" s="207"/>
      <c r="F182" s="207"/>
      <c r="G182" s="208"/>
      <c r="H182" s="24">
        <f>H160+H164+H168+H172+H177</f>
        <v>0</v>
      </c>
      <c r="I182" s="25">
        <f>I160+I164+I168+I172+I177</f>
        <v>305000</v>
      </c>
      <c r="J182" s="26"/>
    </row>
    <row r="183" spans="1:10" x14ac:dyDescent="0.25">
      <c r="J183" t="s">
        <v>89</v>
      </c>
    </row>
    <row r="184" spans="1:10" ht="18.75" x14ac:dyDescent="0.3">
      <c r="A184" s="216" t="s">
        <v>320</v>
      </c>
      <c r="B184" s="216"/>
      <c r="C184" s="216"/>
      <c r="D184" s="216"/>
      <c r="E184" s="216"/>
      <c r="F184" s="216"/>
      <c r="G184" s="216"/>
      <c r="H184" s="216"/>
      <c r="I184" s="216"/>
      <c r="J184" s="216"/>
    </row>
    <row r="185" spans="1:10" ht="15.75" x14ac:dyDescent="0.25">
      <c r="A185" s="217" t="s">
        <v>0</v>
      </c>
      <c r="B185" s="217"/>
      <c r="C185" s="217"/>
      <c r="D185" s="217"/>
      <c r="E185" s="1"/>
      <c r="F185" s="218" t="s">
        <v>1</v>
      </c>
      <c r="G185" s="218"/>
      <c r="H185" s="218"/>
      <c r="I185" s="218"/>
      <c r="J185" s="2"/>
    </row>
    <row r="186" spans="1:10" ht="15.75" x14ac:dyDescent="0.25">
      <c r="A186" s="209" t="s">
        <v>2</v>
      </c>
      <c r="B186" s="209"/>
      <c r="C186" s="209"/>
      <c r="D186" s="209"/>
      <c r="E186" s="209"/>
      <c r="F186" s="209"/>
      <c r="G186" s="209"/>
      <c r="H186" s="209"/>
      <c r="I186" s="209"/>
      <c r="J186" s="3" t="s">
        <v>3</v>
      </c>
    </row>
    <row r="187" spans="1:10" ht="16.5" thickBot="1" x14ac:dyDescent="0.3">
      <c r="A187" s="210" t="s">
        <v>4</v>
      </c>
      <c r="B187" s="210"/>
      <c r="C187" s="1"/>
      <c r="D187" s="1"/>
      <c r="E187" s="1"/>
      <c r="F187" s="1" t="s">
        <v>96</v>
      </c>
      <c r="G187" s="1"/>
      <c r="H187" s="1"/>
      <c r="I187" s="1"/>
      <c r="J187" s="1"/>
    </row>
    <row r="188" spans="1:10" ht="15.75" x14ac:dyDescent="0.25">
      <c r="A188" s="211" t="s">
        <v>6</v>
      </c>
      <c r="B188" s="212"/>
      <c r="C188" s="213"/>
      <c r="D188" s="214" t="s">
        <v>7</v>
      </c>
      <c r="E188" s="215"/>
      <c r="F188" s="214" t="s">
        <v>8</v>
      </c>
      <c r="G188" s="215"/>
      <c r="H188" s="214" t="s">
        <v>9</v>
      </c>
      <c r="I188" s="215"/>
      <c r="J188" s="204" t="s">
        <v>10</v>
      </c>
    </row>
    <row r="189" spans="1:10" ht="16.5" thickBot="1" x14ac:dyDescent="0.3">
      <c r="A189" s="40" t="s">
        <v>11</v>
      </c>
      <c r="B189" s="41" t="s">
        <v>12</v>
      </c>
      <c r="C189" s="41" t="s">
        <v>13</v>
      </c>
      <c r="D189" s="41" t="s">
        <v>14</v>
      </c>
      <c r="E189" s="41" t="s">
        <v>15</v>
      </c>
      <c r="F189" s="41" t="s">
        <v>16</v>
      </c>
      <c r="G189" s="41" t="s">
        <v>17</v>
      </c>
      <c r="H189" s="42" t="s">
        <v>18</v>
      </c>
      <c r="I189" s="42" t="s">
        <v>19</v>
      </c>
      <c r="J189" s="205"/>
    </row>
    <row r="190" spans="1:10" ht="16.5" thickBot="1" x14ac:dyDescent="0.3">
      <c r="A190" s="53">
        <v>231</v>
      </c>
      <c r="B190" s="54"/>
      <c r="C190" s="54">
        <v>6310</v>
      </c>
      <c r="D190" s="55"/>
      <c r="E190" s="54"/>
      <c r="F190" s="54"/>
      <c r="G190" s="54"/>
      <c r="H190" s="56">
        <f>SUM(H191:H193)</f>
        <v>0</v>
      </c>
      <c r="I190" s="56">
        <f>SUM(I191:I193)</f>
        <v>500</v>
      </c>
      <c r="J190" s="57" t="s">
        <v>97</v>
      </c>
    </row>
    <row r="191" spans="1:10" ht="15.75" x14ac:dyDescent="0.25">
      <c r="A191" s="7">
        <v>231</v>
      </c>
      <c r="B191" s="8"/>
      <c r="C191" s="8"/>
      <c r="D191" s="58">
        <v>2141</v>
      </c>
      <c r="E191" s="8"/>
      <c r="F191" s="8"/>
      <c r="G191" s="8"/>
      <c r="H191" s="59"/>
      <c r="I191" s="60">
        <v>500</v>
      </c>
      <c r="J191" s="50" t="s">
        <v>98</v>
      </c>
    </row>
    <row r="192" spans="1:10" ht="15.75" x14ac:dyDescent="0.25">
      <c r="A192" s="12">
        <v>231</v>
      </c>
      <c r="B192" s="13"/>
      <c r="C192" s="13"/>
      <c r="D192" s="61">
        <v>2142</v>
      </c>
      <c r="E192" s="13"/>
      <c r="F192" s="13"/>
      <c r="G192" s="13"/>
      <c r="H192" s="62"/>
      <c r="I192" s="63">
        <v>0</v>
      </c>
      <c r="J192" s="49" t="s">
        <v>99</v>
      </c>
    </row>
    <row r="193" spans="1:10" ht="16.5" thickBot="1" x14ac:dyDescent="0.3">
      <c r="A193" s="33">
        <v>231</v>
      </c>
      <c r="B193" s="34"/>
      <c r="C193" s="34"/>
      <c r="D193" s="64"/>
      <c r="E193" s="65"/>
      <c r="F193" s="65"/>
      <c r="G193" s="65"/>
      <c r="H193" s="66"/>
      <c r="I193" s="67"/>
      <c r="J193" s="49"/>
    </row>
    <row r="194" spans="1:10" ht="16.5" thickBot="1" x14ac:dyDescent="0.3">
      <c r="A194" s="53">
        <v>231</v>
      </c>
      <c r="B194" s="54"/>
      <c r="C194" s="54">
        <v>6330</v>
      </c>
      <c r="D194" s="55"/>
      <c r="E194" s="54"/>
      <c r="F194" s="54"/>
      <c r="G194" s="54"/>
      <c r="H194" s="56">
        <f>SUM(H195:H197)</f>
        <v>0</v>
      </c>
      <c r="I194" s="56">
        <f>SUM(I195:I197)</f>
        <v>558000</v>
      </c>
      <c r="J194" s="57" t="s">
        <v>100</v>
      </c>
    </row>
    <row r="195" spans="1:10" ht="15.75" x14ac:dyDescent="0.25">
      <c r="A195" s="7">
        <v>231</v>
      </c>
      <c r="B195" s="8"/>
      <c r="C195" s="8"/>
      <c r="D195" s="58">
        <v>4139</v>
      </c>
      <c r="E195" s="8"/>
      <c r="F195" s="8"/>
      <c r="G195" s="8"/>
      <c r="H195" s="59"/>
      <c r="I195" s="60">
        <v>558000</v>
      </c>
      <c r="J195" s="50" t="s">
        <v>231</v>
      </c>
    </row>
    <row r="196" spans="1:10" ht="15.75" x14ac:dyDescent="0.25">
      <c r="A196" s="12">
        <v>231</v>
      </c>
      <c r="B196" s="13"/>
      <c r="C196" s="13"/>
      <c r="D196" s="61"/>
      <c r="E196" s="13"/>
      <c r="F196" s="13"/>
      <c r="G196" s="13"/>
      <c r="H196" s="62"/>
      <c r="I196" s="63"/>
      <c r="J196" s="49"/>
    </row>
    <row r="197" spans="1:10" ht="16.5" thickBot="1" x14ac:dyDescent="0.3">
      <c r="A197" s="69">
        <v>231</v>
      </c>
      <c r="B197" s="65"/>
      <c r="C197" s="34"/>
      <c r="D197" s="70"/>
      <c r="E197" s="71"/>
      <c r="F197" s="34"/>
      <c r="G197" s="34"/>
      <c r="H197" s="72"/>
      <c r="I197" s="73"/>
      <c r="J197" s="74"/>
    </row>
    <row r="198" spans="1:10" ht="16.5" thickBot="1" x14ac:dyDescent="0.3">
      <c r="A198" s="53">
        <v>231</v>
      </c>
      <c r="B198" s="54"/>
      <c r="C198" s="54"/>
      <c r="D198" s="55"/>
      <c r="E198" s="75"/>
      <c r="F198" s="54"/>
      <c r="G198" s="54"/>
      <c r="H198" s="56">
        <f>SUM(H199:H201)</f>
        <v>0</v>
      </c>
      <c r="I198" s="56">
        <f>SUM(I199:I201)</f>
        <v>0</v>
      </c>
      <c r="J198" s="57"/>
    </row>
    <row r="199" spans="1:10" ht="15.75" x14ac:dyDescent="0.25">
      <c r="A199" s="7">
        <v>231</v>
      </c>
      <c r="B199" s="8"/>
      <c r="C199" s="8"/>
      <c r="D199" s="58"/>
      <c r="E199" s="8"/>
      <c r="F199" s="8"/>
      <c r="G199" s="8"/>
      <c r="H199" s="59"/>
      <c r="I199" s="60"/>
      <c r="J199" s="50"/>
    </row>
    <row r="200" spans="1:10" ht="15.75" x14ac:dyDescent="0.25">
      <c r="A200" s="12">
        <v>231</v>
      </c>
      <c r="B200" s="13"/>
      <c r="C200" s="8"/>
      <c r="D200" s="61"/>
      <c r="E200" s="13"/>
      <c r="F200" s="13"/>
      <c r="G200" s="13"/>
      <c r="H200" s="62"/>
      <c r="I200" s="63"/>
      <c r="J200" s="49"/>
    </row>
    <row r="201" spans="1:10" ht="16.5" thickBot="1" x14ac:dyDescent="0.3">
      <c r="A201" s="33">
        <v>231</v>
      </c>
      <c r="B201" s="34"/>
      <c r="C201" s="34"/>
      <c r="D201" s="70"/>
      <c r="E201" s="34"/>
      <c r="F201" s="34"/>
      <c r="G201" s="34"/>
      <c r="H201" s="72"/>
      <c r="I201" s="77"/>
      <c r="J201" s="74"/>
    </row>
    <row r="202" spans="1:10" ht="16.5" thickBot="1" x14ac:dyDescent="0.3">
      <c r="A202" s="53">
        <v>231</v>
      </c>
      <c r="B202" s="54"/>
      <c r="C202" s="54"/>
      <c r="D202" s="55"/>
      <c r="E202" s="54"/>
      <c r="F202" s="54"/>
      <c r="G202" s="54"/>
      <c r="H202" s="56">
        <f>SUM(H203:H206)</f>
        <v>0</v>
      </c>
      <c r="I202" s="56">
        <f>SUM(I203:I206)</f>
        <v>0</v>
      </c>
      <c r="J202" s="57"/>
    </row>
    <row r="203" spans="1:10" ht="15.75" x14ac:dyDescent="0.25">
      <c r="A203" s="7">
        <v>231</v>
      </c>
      <c r="B203" s="8"/>
      <c r="C203" s="8"/>
      <c r="D203" s="58"/>
      <c r="E203" s="8"/>
      <c r="F203" s="8"/>
      <c r="G203" s="8"/>
      <c r="H203" s="59"/>
      <c r="I203" s="78"/>
      <c r="J203" s="50"/>
    </row>
    <row r="204" spans="1:10" ht="15.75" x14ac:dyDescent="0.25">
      <c r="A204" s="7">
        <v>231</v>
      </c>
      <c r="B204" s="8"/>
      <c r="C204" s="13"/>
      <c r="D204" s="61"/>
      <c r="E204" s="13"/>
      <c r="F204" s="13"/>
      <c r="G204" s="13"/>
      <c r="H204" s="62"/>
      <c r="I204" s="76"/>
      <c r="J204" s="49"/>
    </row>
    <row r="205" spans="1:10" ht="15.75" x14ac:dyDescent="0.25">
      <c r="A205" s="69">
        <v>231</v>
      </c>
      <c r="B205" s="65"/>
      <c r="C205" s="34"/>
      <c r="D205" s="70"/>
      <c r="E205" s="34"/>
      <c r="F205" s="34"/>
      <c r="G205" s="34"/>
      <c r="H205" s="72"/>
      <c r="I205" s="77"/>
      <c r="J205" s="74"/>
    </row>
    <row r="206" spans="1:10" ht="16.5" thickBot="1" x14ac:dyDescent="0.3">
      <c r="A206" s="33">
        <v>231</v>
      </c>
      <c r="B206" s="34"/>
      <c r="C206" s="34"/>
      <c r="D206" s="70"/>
      <c r="E206" s="34"/>
      <c r="F206" s="34"/>
      <c r="G206" s="34"/>
      <c r="H206" s="72"/>
      <c r="I206" s="77"/>
      <c r="J206" s="38"/>
    </row>
    <row r="207" spans="1:10" ht="16.5" thickBot="1" x14ac:dyDescent="0.3">
      <c r="A207" s="53">
        <v>231</v>
      </c>
      <c r="B207" s="54"/>
      <c r="C207" s="54"/>
      <c r="D207" s="55"/>
      <c r="E207" s="54"/>
      <c r="F207" s="54"/>
      <c r="G207" s="54"/>
      <c r="H207" s="56">
        <f>SUM(H208:H211)</f>
        <v>0</v>
      </c>
      <c r="I207" s="56">
        <f>SUM(I208:I211)</f>
        <v>0</v>
      </c>
      <c r="J207" s="57"/>
    </row>
    <row r="208" spans="1:10" ht="15.75" x14ac:dyDescent="0.25">
      <c r="A208" s="7">
        <v>231</v>
      </c>
      <c r="B208" s="8"/>
      <c r="C208" s="8"/>
      <c r="D208" s="58"/>
      <c r="E208" s="8"/>
      <c r="F208" s="8"/>
      <c r="G208" s="8"/>
      <c r="H208" s="59"/>
      <c r="I208" s="78"/>
      <c r="J208" s="50"/>
    </row>
    <row r="209" spans="1:10" ht="15.75" x14ac:dyDescent="0.25">
      <c r="A209" s="12">
        <v>231</v>
      </c>
      <c r="B209" s="13"/>
      <c r="C209" s="13"/>
      <c r="D209" s="61"/>
      <c r="E209" s="13"/>
      <c r="F209" s="13"/>
      <c r="G209" s="13"/>
      <c r="H209" s="62"/>
      <c r="I209" s="76"/>
      <c r="J209" s="49"/>
    </row>
    <row r="210" spans="1:10" ht="15.75" x14ac:dyDescent="0.25">
      <c r="A210" s="12">
        <v>231</v>
      </c>
      <c r="B210" s="13"/>
      <c r="C210" s="13"/>
      <c r="D210" s="61"/>
      <c r="E210" s="13"/>
      <c r="F210" s="13"/>
      <c r="G210" s="13"/>
      <c r="H210" s="62"/>
      <c r="I210" s="76"/>
      <c r="J210" s="49"/>
    </row>
    <row r="211" spans="1:10" ht="16.5" thickBot="1" x14ac:dyDescent="0.3">
      <c r="A211" s="12">
        <v>231</v>
      </c>
      <c r="B211" s="13"/>
      <c r="C211" s="13"/>
      <c r="D211" s="61"/>
      <c r="E211" s="13"/>
      <c r="F211" s="13"/>
      <c r="G211" s="13"/>
      <c r="H211" s="62"/>
      <c r="I211" s="76"/>
      <c r="J211" s="49"/>
    </row>
    <row r="212" spans="1:10" ht="16.5" thickBot="1" x14ac:dyDescent="0.3">
      <c r="A212" s="206" t="s">
        <v>33</v>
      </c>
      <c r="B212" s="207"/>
      <c r="C212" s="207"/>
      <c r="D212" s="207"/>
      <c r="E212" s="207"/>
      <c r="F212" s="207"/>
      <c r="G212" s="208"/>
      <c r="H212" s="24">
        <f>H190+H194+H198+H202+H207</f>
        <v>0</v>
      </c>
      <c r="I212" s="25">
        <f>I190+I194+I198+I202+I207</f>
        <v>558500</v>
      </c>
      <c r="J212" s="26"/>
    </row>
  </sheetData>
  <mergeCells count="78">
    <mergeCell ref="A121:G121"/>
    <mergeCell ref="A91:G91"/>
    <mergeCell ref="A93:J93"/>
    <mergeCell ref="A94:D94"/>
    <mergeCell ref="F94:I94"/>
    <mergeCell ref="A95:I95"/>
    <mergeCell ref="A96:B96"/>
    <mergeCell ref="A97:C97"/>
    <mergeCell ref="D97:E97"/>
    <mergeCell ref="F97:G97"/>
    <mergeCell ref="H97:I97"/>
    <mergeCell ref="J97:J98"/>
    <mergeCell ref="A1:J1"/>
    <mergeCell ref="A32:J32"/>
    <mergeCell ref="A35:B35"/>
    <mergeCell ref="A36:C36"/>
    <mergeCell ref="D36:E36"/>
    <mergeCell ref="F36:G36"/>
    <mergeCell ref="H36:I36"/>
    <mergeCell ref="J36:J37"/>
    <mergeCell ref="A29:G29"/>
    <mergeCell ref="A30:G30"/>
    <mergeCell ref="A33:D33"/>
    <mergeCell ref="F33:I33"/>
    <mergeCell ref="A34:I34"/>
    <mergeCell ref="A2:D2"/>
    <mergeCell ref="F2:I2"/>
    <mergeCell ref="A3:I3"/>
    <mergeCell ref="A4:B4"/>
    <mergeCell ref="A5:C5"/>
    <mergeCell ref="D5:E5"/>
    <mergeCell ref="F5:G5"/>
    <mergeCell ref="H5:I5"/>
    <mergeCell ref="J5:J6"/>
    <mergeCell ref="A123:J123"/>
    <mergeCell ref="A124:D124"/>
    <mergeCell ref="F124:I124"/>
    <mergeCell ref="A125:I125"/>
    <mergeCell ref="A60:G60"/>
    <mergeCell ref="A67:C67"/>
    <mergeCell ref="D67:E67"/>
    <mergeCell ref="F67:G67"/>
    <mergeCell ref="H67:I67"/>
    <mergeCell ref="J67:J68"/>
    <mergeCell ref="A63:J63"/>
    <mergeCell ref="A64:D64"/>
    <mergeCell ref="F64:I64"/>
    <mergeCell ref="A65:I65"/>
    <mergeCell ref="A66:B66"/>
    <mergeCell ref="A126:B126"/>
    <mergeCell ref="A127:C127"/>
    <mergeCell ref="D127:E127"/>
    <mergeCell ref="F127:G127"/>
    <mergeCell ref="H127:I127"/>
    <mergeCell ref="J127:J128"/>
    <mergeCell ref="A151:G151"/>
    <mergeCell ref="A154:J154"/>
    <mergeCell ref="A155:D155"/>
    <mergeCell ref="F155:I155"/>
    <mergeCell ref="A156:I156"/>
    <mergeCell ref="A157:B157"/>
    <mergeCell ref="A158:C158"/>
    <mergeCell ref="D158:E158"/>
    <mergeCell ref="F158:G158"/>
    <mergeCell ref="H158:I158"/>
    <mergeCell ref="J158:J159"/>
    <mergeCell ref="A182:G182"/>
    <mergeCell ref="A184:J184"/>
    <mergeCell ref="A185:D185"/>
    <mergeCell ref="F185:I185"/>
    <mergeCell ref="J188:J189"/>
    <mergeCell ref="A212:G212"/>
    <mergeCell ref="A186:I186"/>
    <mergeCell ref="A187:B187"/>
    <mergeCell ref="A188:C188"/>
    <mergeCell ref="D188:E188"/>
    <mergeCell ref="F188:G188"/>
    <mergeCell ref="H188:I188"/>
  </mergeCells>
  <pageMargins left="0.11811023622047245" right="0.11811023622047245" top="0.78740157480314965" bottom="0.78740157480314965" header="0.70866141732283472" footer="0.7086614173228347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1C257-287C-4D1A-8638-79EC1CF54479}">
  <dimension ref="A1:P697"/>
  <sheetViews>
    <sheetView topLeftCell="A670" zoomScale="115" zoomScaleNormal="115" workbookViewId="0">
      <selection activeCell="A669" sqref="A669:J669"/>
    </sheetView>
  </sheetViews>
  <sheetFormatPr defaultRowHeight="15" x14ac:dyDescent="0.25"/>
  <cols>
    <col min="1" max="1" width="9.7109375" customWidth="1"/>
    <col min="2" max="2" width="5.140625" customWidth="1"/>
    <col min="3" max="3" width="9.7109375" customWidth="1"/>
    <col min="4" max="4" width="9.140625" customWidth="1"/>
    <col min="5" max="5" width="12.28515625" customWidth="1"/>
    <col min="6" max="6" width="9.7109375" customWidth="1"/>
    <col min="7" max="7" width="10.7109375" customWidth="1"/>
    <col min="8" max="9" width="18.7109375" customWidth="1"/>
    <col min="10" max="10" width="39.7109375" customWidth="1"/>
  </cols>
  <sheetData>
    <row r="1" spans="1:16" ht="26.25" customHeight="1" x14ac:dyDescent="0.3">
      <c r="A1" s="216" t="s">
        <v>319</v>
      </c>
      <c r="B1" s="216"/>
      <c r="C1" s="216"/>
      <c r="D1" s="216"/>
      <c r="E1" s="216"/>
      <c r="F1" s="216"/>
      <c r="G1" s="216"/>
      <c r="H1" s="216"/>
      <c r="I1" s="216"/>
      <c r="J1" s="216"/>
      <c r="K1" s="89"/>
      <c r="L1" s="89"/>
      <c r="M1" s="89"/>
      <c r="N1" s="89"/>
      <c r="O1" s="89"/>
      <c r="P1" s="89"/>
    </row>
    <row r="2" spans="1:16" ht="18" customHeight="1" x14ac:dyDescent="0.25">
      <c r="A2" s="217" t="s">
        <v>0</v>
      </c>
      <c r="B2" s="217"/>
      <c r="C2" s="217"/>
      <c r="D2" s="217"/>
      <c r="E2" s="1"/>
      <c r="F2" s="229" t="s">
        <v>101</v>
      </c>
      <c r="G2" s="229"/>
      <c r="H2" s="229"/>
      <c r="I2" s="229"/>
      <c r="J2" s="134" t="s">
        <v>181</v>
      </c>
      <c r="K2" s="1"/>
      <c r="L2" s="1"/>
      <c r="M2" s="1"/>
      <c r="N2" s="1"/>
      <c r="O2" s="1"/>
      <c r="P2" s="1"/>
    </row>
    <row r="3" spans="1:16" ht="18" customHeight="1" x14ac:dyDescent="0.25">
      <c r="A3" s="209" t="s">
        <v>102</v>
      </c>
      <c r="B3" s="209"/>
      <c r="C3" s="209"/>
      <c r="D3" s="209"/>
      <c r="E3" s="209"/>
      <c r="F3" s="209"/>
      <c r="G3" s="209"/>
      <c r="H3" s="209"/>
      <c r="I3" s="209"/>
      <c r="J3" s="3" t="s">
        <v>3</v>
      </c>
      <c r="K3" s="1"/>
      <c r="L3" s="1"/>
      <c r="M3" s="1"/>
      <c r="N3" s="1"/>
      <c r="O3" s="1"/>
      <c r="P3" s="1"/>
    </row>
    <row r="4" spans="1:16" ht="18" customHeight="1" thickBot="1" x14ac:dyDescent="0.3">
      <c r="A4" s="210" t="s">
        <v>103</v>
      </c>
      <c r="B4" s="210"/>
      <c r="C4" s="1"/>
      <c r="D4" s="1"/>
      <c r="E4" s="1"/>
      <c r="F4" s="1" t="s">
        <v>61</v>
      </c>
      <c r="G4" s="1"/>
      <c r="H4" s="1"/>
      <c r="I4" s="1"/>
      <c r="J4" s="1" t="s">
        <v>104</v>
      </c>
      <c r="K4" s="1"/>
      <c r="L4" s="1"/>
      <c r="M4" s="1"/>
      <c r="N4" s="1"/>
      <c r="O4" s="1"/>
      <c r="P4" s="1"/>
    </row>
    <row r="5" spans="1:16" ht="18" customHeight="1" x14ac:dyDescent="0.25">
      <c r="A5" s="211" t="s">
        <v>6</v>
      </c>
      <c r="B5" s="212"/>
      <c r="C5" s="213"/>
      <c r="D5" s="214" t="s">
        <v>7</v>
      </c>
      <c r="E5" s="215"/>
      <c r="F5" s="214" t="s">
        <v>8</v>
      </c>
      <c r="G5" s="215"/>
      <c r="H5" s="214" t="s">
        <v>9</v>
      </c>
      <c r="I5" s="215"/>
      <c r="J5" s="204" t="s">
        <v>10</v>
      </c>
      <c r="K5" s="1"/>
      <c r="L5" s="1"/>
      <c r="M5" s="1"/>
      <c r="N5" s="1"/>
      <c r="O5" s="1"/>
      <c r="P5" s="1"/>
    </row>
    <row r="6" spans="1:16" ht="26.25" customHeight="1" thickBot="1" x14ac:dyDescent="0.3">
      <c r="A6" s="4" t="s">
        <v>11</v>
      </c>
      <c r="B6" s="5" t="s">
        <v>12</v>
      </c>
      <c r="C6" s="5" t="s">
        <v>13</v>
      </c>
      <c r="D6" s="5" t="s">
        <v>14</v>
      </c>
      <c r="E6" s="5" t="s">
        <v>15</v>
      </c>
      <c r="F6" s="5" t="s">
        <v>16</v>
      </c>
      <c r="G6" s="5" t="s">
        <v>17</v>
      </c>
      <c r="H6" s="6" t="s">
        <v>105</v>
      </c>
      <c r="I6" s="6" t="s">
        <v>106</v>
      </c>
      <c r="J6" s="219"/>
      <c r="K6" s="1"/>
      <c r="L6" s="1"/>
      <c r="M6" s="1"/>
      <c r="N6" s="1"/>
      <c r="O6" s="1"/>
      <c r="P6" s="1"/>
    </row>
    <row r="7" spans="1:16" ht="18" customHeight="1" thickTop="1" thickBot="1" x14ac:dyDescent="0.3">
      <c r="A7" s="81">
        <v>231</v>
      </c>
      <c r="B7" s="82"/>
      <c r="C7" s="79">
        <v>2212</v>
      </c>
      <c r="D7" s="79"/>
      <c r="E7" s="82"/>
      <c r="F7" s="82"/>
      <c r="G7" s="82"/>
      <c r="H7" s="80">
        <f>SUM(H8:H14)</f>
        <v>0</v>
      </c>
      <c r="I7" s="80">
        <f>SUM(I8:I14)</f>
        <v>185000</v>
      </c>
      <c r="J7" s="83" t="s">
        <v>107</v>
      </c>
      <c r="K7" s="1"/>
      <c r="L7" s="1"/>
      <c r="M7" s="1"/>
      <c r="N7" s="1"/>
      <c r="O7" s="1"/>
      <c r="P7" s="1"/>
    </row>
    <row r="8" spans="1:16" ht="18" customHeight="1" x14ac:dyDescent="0.25">
      <c r="A8" s="94">
        <v>231</v>
      </c>
      <c r="B8" s="95"/>
      <c r="C8" s="96"/>
      <c r="D8" s="98">
        <v>5123</v>
      </c>
      <c r="E8" s="95"/>
      <c r="F8" s="95"/>
      <c r="G8" s="95"/>
      <c r="H8" s="59"/>
      <c r="I8" s="100">
        <v>0</v>
      </c>
      <c r="J8" s="102" t="s">
        <v>113</v>
      </c>
      <c r="K8" s="1"/>
      <c r="L8" s="1"/>
      <c r="M8" s="1"/>
      <c r="N8" s="1"/>
      <c r="O8" s="1"/>
      <c r="P8" s="1"/>
    </row>
    <row r="9" spans="1:16" ht="18" customHeight="1" x14ac:dyDescent="0.25">
      <c r="A9" s="90">
        <v>231</v>
      </c>
      <c r="B9" s="91"/>
      <c r="C9" s="92"/>
      <c r="D9" s="99">
        <v>5139</v>
      </c>
      <c r="E9" s="91"/>
      <c r="F9" s="91"/>
      <c r="G9" s="91"/>
      <c r="H9" s="62"/>
      <c r="I9" s="101">
        <v>10000</v>
      </c>
      <c r="J9" s="103" t="s">
        <v>114</v>
      </c>
      <c r="K9" s="1"/>
      <c r="L9" s="1"/>
      <c r="M9" s="1"/>
      <c r="N9" s="1"/>
      <c r="O9" s="1"/>
      <c r="P9" s="1"/>
    </row>
    <row r="10" spans="1:16" ht="18" customHeight="1" x14ac:dyDescent="0.25">
      <c r="A10" s="90">
        <v>231</v>
      </c>
      <c r="B10" s="91"/>
      <c r="C10" s="92"/>
      <c r="D10" s="99">
        <v>5169</v>
      </c>
      <c r="E10" s="91"/>
      <c r="F10" s="91"/>
      <c r="G10" s="91"/>
      <c r="H10" s="62"/>
      <c r="I10" s="101">
        <v>25000</v>
      </c>
      <c r="J10" s="103" t="s">
        <v>115</v>
      </c>
      <c r="K10" s="1"/>
      <c r="L10" s="1"/>
      <c r="M10" s="1"/>
      <c r="N10" s="1"/>
      <c r="O10" s="1"/>
      <c r="P10" s="1"/>
    </row>
    <row r="11" spans="1:16" ht="18" customHeight="1" x14ac:dyDescent="0.25">
      <c r="A11" s="90">
        <v>231</v>
      </c>
      <c r="B11" s="91"/>
      <c r="C11" s="92"/>
      <c r="D11" s="99">
        <v>5171</v>
      </c>
      <c r="E11" s="91"/>
      <c r="F11" s="91"/>
      <c r="G11" s="91"/>
      <c r="H11" s="62"/>
      <c r="I11" s="101">
        <v>150000</v>
      </c>
      <c r="J11" s="103" t="s">
        <v>116</v>
      </c>
      <c r="K11" s="1"/>
      <c r="L11" s="1"/>
      <c r="M11" s="1"/>
      <c r="N11" s="1"/>
      <c r="O11" s="1"/>
      <c r="P11" s="1"/>
    </row>
    <row r="12" spans="1:16" ht="18" customHeight="1" x14ac:dyDescent="0.25">
      <c r="A12" s="90">
        <v>231</v>
      </c>
      <c r="B12" s="91"/>
      <c r="C12" s="92"/>
      <c r="D12" s="99"/>
      <c r="E12" s="91"/>
      <c r="F12" s="91"/>
      <c r="G12" s="91"/>
      <c r="H12" s="62"/>
      <c r="I12" s="101"/>
      <c r="J12" s="103"/>
      <c r="K12" s="1"/>
      <c r="L12" s="1"/>
      <c r="M12" s="1"/>
      <c r="N12" s="1"/>
      <c r="O12" s="1"/>
      <c r="P12" s="1"/>
    </row>
    <row r="13" spans="1:16" ht="18" customHeight="1" x14ac:dyDescent="0.25">
      <c r="A13" s="90">
        <v>231</v>
      </c>
      <c r="B13" s="91"/>
      <c r="C13" s="92"/>
      <c r="D13" s="99"/>
      <c r="E13" s="91"/>
      <c r="F13" s="91"/>
      <c r="G13" s="91"/>
      <c r="H13" s="62"/>
      <c r="I13" s="101"/>
      <c r="J13" s="103"/>
      <c r="K13" s="1"/>
      <c r="L13" s="1"/>
      <c r="M13" s="1"/>
      <c r="N13" s="1"/>
      <c r="O13" s="1"/>
      <c r="P13" s="1"/>
    </row>
    <row r="14" spans="1:16" ht="18" customHeight="1" thickBot="1" x14ac:dyDescent="0.3">
      <c r="A14" s="105">
        <v>231</v>
      </c>
      <c r="B14" s="106"/>
      <c r="C14" s="107"/>
      <c r="D14" s="108"/>
      <c r="E14" s="106"/>
      <c r="F14" s="106"/>
      <c r="G14" s="106"/>
      <c r="H14" s="72"/>
      <c r="I14" s="109"/>
      <c r="J14" s="110"/>
      <c r="K14" s="1"/>
      <c r="L14" s="1"/>
      <c r="M14" s="1"/>
      <c r="N14" s="1"/>
      <c r="O14" s="1"/>
      <c r="P14" s="1"/>
    </row>
    <row r="15" spans="1:16" ht="18" customHeight="1" thickBot="1" x14ac:dyDescent="0.3">
      <c r="A15" s="53">
        <v>231</v>
      </c>
      <c r="B15" s="54"/>
      <c r="C15" s="55">
        <v>2219</v>
      </c>
      <c r="D15" s="55"/>
      <c r="E15" s="54"/>
      <c r="F15" s="54"/>
      <c r="G15" s="54"/>
      <c r="H15" s="56">
        <f>SUM(H16:H22)</f>
        <v>0</v>
      </c>
      <c r="I15" s="56">
        <f>SUM(I16:I22)</f>
        <v>160000</v>
      </c>
      <c r="J15" s="57" t="s">
        <v>112</v>
      </c>
      <c r="K15" s="1"/>
      <c r="L15" s="1"/>
      <c r="M15" s="1"/>
      <c r="N15" s="1"/>
      <c r="O15" s="1"/>
      <c r="P15" s="1"/>
    </row>
    <row r="16" spans="1:16" ht="18" customHeight="1" x14ac:dyDescent="0.25">
      <c r="A16" s="94">
        <v>231</v>
      </c>
      <c r="B16" s="95"/>
      <c r="C16" s="96"/>
      <c r="D16" s="98">
        <v>5139</v>
      </c>
      <c r="E16" s="95"/>
      <c r="F16" s="95"/>
      <c r="G16" s="95"/>
      <c r="H16" s="59"/>
      <c r="I16" s="100">
        <v>0</v>
      </c>
      <c r="J16" s="102" t="s">
        <v>114</v>
      </c>
      <c r="K16" s="1"/>
      <c r="L16" s="1"/>
      <c r="M16" s="1"/>
      <c r="N16" s="1"/>
      <c r="O16" s="1"/>
      <c r="P16" s="1"/>
    </row>
    <row r="17" spans="1:16" ht="18" customHeight="1" x14ac:dyDescent="0.25">
      <c r="A17" s="90">
        <v>231</v>
      </c>
      <c r="B17" s="91"/>
      <c r="C17" s="92"/>
      <c r="D17" s="99">
        <v>5169</v>
      </c>
      <c r="E17" s="91"/>
      <c r="F17" s="91"/>
      <c r="G17" s="91"/>
      <c r="H17" s="93"/>
      <c r="I17" s="101">
        <v>10000</v>
      </c>
      <c r="J17" s="103" t="s">
        <v>115</v>
      </c>
      <c r="K17" s="1"/>
      <c r="L17" s="1"/>
      <c r="M17" s="1"/>
      <c r="N17" s="1"/>
      <c r="O17" s="1"/>
      <c r="P17" s="1"/>
    </row>
    <row r="18" spans="1:16" ht="18" customHeight="1" x14ac:dyDescent="0.25">
      <c r="A18" s="90">
        <v>231</v>
      </c>
      <c r="B18" s="91"/>
      <c r="C18" s="92"/>
      <c r="D18" s="99">
        <v>5171</v>
      </c>
      <c r="E18" s="91"/>
      <c r="F18" s="91"/>
      <c r="G18" s="91"/>
      <c r="H18" s="62"/>
      <c r="I18" s="101">
        <v>150000</v>
      </c>
      <c r="J18" s="103" t="s">
        <v>116</v>
      </c>
      <c r="K18" s="1"/>
      <c r="L18" s="1"/>
      <c r="M18" s="1"/>
      <c r="N18" s="1"/>
      <c r="O18" s="1"/>
      <c r="P18" s="1"/>
    </row>
    <row r="19" spans="1:16" ht="18" customHeight="1" x14ac:dyDescent="0.25">
      <c r="A19" s="90">
        <v>231</v>
      </c>
      <c r="B19" s="91"/>
      <c r="C19" s="92"/>
      <c r="D19" s="99">
        <v>6121</v>
      </c>
      <c r="E19" s="91"/>
      <c r="F19" s="91"/>
      <c r="G19" s="91"/>
      <c r="H19" s="62"/>
      <c r="I19" s="101">
        <v>0</v>
      </c>
      <c r="J19" s="103" t="s">
        <v>263</v>
      </c>
      <c r="K19" s="1"/>
      <c r="L19" s="1"/>
      <c r="M19" s="1"/>
      <c r="N19" s="1"/>
      <c r="O19" s="1"/>
      <c r="P19" s="1"/>
    </row>
    <row r="20" spans="1:16" ht="18" customHeight="1" x14ac:dyDescent="0.25">
      <c r="A20" s="90">
        <v>231</v>
      </c>
      <c r="B20" s="91"/>
      <c r="C20" s="92"/>
      <c r="D20" s="99"/>
      <c r="E20" s="91"/>
      <c r="F20" s="91"/>
      <c r="G20" s="91"/>
      <c r="H20" s="62"/>
      <c r="I20" s="101"/>
      <c r="J20" s="103"/>
      <c r="K20" s="1"/>
      <c r="L20" s="1"/>
      <c r="M20" s="1"/>
      <c r="N20" s="1"/>
      <c r="O20" s="1"/>
      <c r="P20" s="1"/>
    </row>
    <row r="21" spans="1:16" ht="18" customHeight="1" x14ac:dyDescent="0.25">
      <c r="A21" s="90">
        <v>231</v>
      </c>
      <c r="B21" s="91"/>
      <c r="C21" s="92"/>
      <c r="D21" s="99"/>
      <c r="E21" s="91"/>
      <c r="F21" s="91"/>
      <c r="G21" s="91"/>
      <c r="H21" s="62"/>
      <c r="I21" s="101"/>
      <c r="J21" s="103"/>
      <c r="K21" s="1"/>
      <c r="L21" s="1"/>
      <c r="M21" s="1"/>
      <c r="N21" s="1"/>
      <c r="O21" s="1"/>
      <c r="P21" s="1"/>
    </row>
    <row r="22" spans="1:16" ht="18" customHeight="1" thickBot="1" x14ac:dyDescent="0.3">
      <c r="A22" s="105">
        <v>231</v>
      </c>
      <c r="B22" s="106"/>
      <c r="C22" s="107"/>
      <c r="D22" s="108"/>
      <c r="E22" s="106"/>
      <c r="F22" s="106"/>
      <c r="G22" s="106"/>
      <c r="H22" s="72"/>
      <c r="I22" s="109"/>
      <c r="J22" s="110"/>
      <c r="K22" s="1"/>
      <c r="L22" s="1"/>
      <c r="M22" s="1"/>
      <c r="N22" s="1"/>
      <c r="O22" s="1"/>
      <c r="P22" s="1"/>
    </row>
    <row r="23" spans="1:16" ht="18" customHeight="1" thickBot="1" x14ac:dyDescent="0.3">
      <c r="A23" s="53">
        <v>231</v>
      </c>
      <c r="B23" s="54"/>
      <c r="C23" s="55">
        <v>2221</v>
      </c>
      <c r="D23" s="55"/>
      <c r="E23" s="54"/>
      <c r="F23" s="54"/>
      <c r="G23" s="54"/>
      <c r="H23" s="56">
        <f>SUM(H24:H28)</f>
        <v>0</v>
      </c>
      <c r="I23" s="56">
        <f>SUM(I24:I28)</f>
        <v>1426000</v>
      </c>
      <c r="J23" s="57" t="s">
        <v>108</v>
      </c>
      <c r="K23" s="1"/>
      <c r="L23" s="1"/>
      <c r="M23" s="1"/>
      <c r="N23" s="1"/>
      <c r="O23" s="1"/>
      <c r="P23" s="1"/>
    </row>
    <row r="24" spans="1:16" ht="18" customHeight="1" x14ac:dyDescent="0.25">
      <c r="A24" s="94">
        <v>231</v>
      </c>
      <c r="B24" s="95"/>
      <c r="C24" s="96"/>
      <c r="D24" s="98">
        <v>5193</v>
      </c>
      <c r="E24" s="95"/>
      <c r="F24" s="95"/>
      <c r="G24" s="95"/>
      <c r="H24" s="59"/>
      <c r="I24" s="100">
        <v>1426000</v>
      </c>
      <c r="J24" s="102" t="s">
        <v>117</v>
      </c>
      <c r="K24" s="1"/>
      <c r="L24" s="1"/>
      <c r="M24" s="1"/>
      <c r="N24" s="1"/>
      <c r="O24" s="1"/>
      <c r="P24" s="1"/>
    </row>
    <row r="25" spans="1:16" ht="18" customHeight="1" x14ac:dyDescent="0.25">
      <c r="A25" s="90">
        <v>231</v>
      </c>
      <c r="B25" s="91"/>
      <c r="C25" s="92"/>
      <c r="D25" s="99"/>
      <c r="E25" s="91"/>
      <c r="F25" s="91"/>
      <c r="G25" s="91"/>
      <c r="H25" s="62"/>
      <c r="I25" s="101"/>
      <c r="J25" s="103"/>
      <c r="K25" s="1"/>
      <c r="L25" s="1"/>
      <c r="M25" s="1"/>
      <c r="N25" s="1"/>
      <c r="O25" s="1"/>
      <c r="P25" s="1"/>
    </row>
    <row r="26" spans="1:16" ht="18" customHeight="1" x14ac:dyDescent="0.25">
      <c r="A26" s="90">
        <v>231</v>
      </c>
      <c r="B26" s="91"/>
      <c r="C26" s="92"/>
      <c r="D26" s="99"/>
      <c r="E26" s="91"/>
      <c r="F26" s="91"/>
      <c r="G26" s="91"/>
      <c r="H26" s="62"/>
      <c r="I26" s="101"/>
      <c r="J26" s="103"/>
      <c r="K26" s="1"/>
      <c r="L26" s="1"/>
      <c r="M26" s="1"/>
      <c r="N26" s="1"/>
      <c r="O26" s="1"/>
      <c r="P26" s="1"/>
    </row>
    <row r="27" spans="1:16" ht="18" customHeight="1" x14ac:dyDescent="0.25">
      <c r="A27" s="90">
        <v>231</v>
      </c>
      <c r="B27" s="91"/>
      <c r="C27" s="92"/>
      <c r="D27" s="99"/>
      <c r="E27" s="91"/>
      <c r="F27" s="91"/>
      <c r="G27" s="91"/>
      <c r="H27" s="62"/>
      <c r="I27" s="101"/>
      <c r="J27" s="103"/>
      <c r="K27" s="1"/>
      <c r="L27" s="1"/>
      <c r="M27" s="1"/>
      <c r="N27" s="1"/>
      <c r="O27" s="1"/>
      <c r="P27" s="1"/>
    </row>
    <row r="28" spans="1:16" ht="18" customHeight="1" thickBot="1" x14ac:dyDescent="0.3">
      <c r="A28" s="122">
        <v>231</v>
      </c>
      <c r="B28" s="123"/>
      <c r="C28" s="124"/>
      <c r="D28" s="125"/>
      <c r="E28" s="123"/>
      <c r="F28" s="123"/>
      <c r="G28" s="123"/>
      <c r="H28" s="126"/>
      <c r="I28" s="127"/>
      <c r="J28" s="128"/>
      <c r="K28" s="1"/>
      <c r="L28" s="1"/>
      <c r="M28" s="1"/>
      <c r="N28" s="1"/>
      <c r="O28" s="1"/>
      <c r="P28" s="1"/>
    </row>
    <row r="29" spans="1:16" ht="18" customHeight="1" thickBot="1" x14ac:dyDescent="0.3">
      <c r="A29" s="223" t="s">
        <v>109</v>
      </c>
      <c r="B29" s="224"/>
      <c r="C29" s="224"/>
      <c r="D29" s="224"/>
      <c r="E29" s="224"/>
      <c r="F29" s="224"/>
      <c r="G29" s="225"/>
      <c r="H29" s="86">
        <f>H7+H15+H23</f>
        <v>0</v>
      </c>
      <c r="I29" s="97">
        <f>I7+I15+I23</f>
        <v>1771000</v>
      </c>
      <c r="J29" s="104" t="s">
        <v>110</v>
      </c>
      <c r="K29" s="1"/>
      <c r="L29" s="1"/>
      <c r="M29" s="1"/>
      <c r="N29" s="1"/>
      <c r="O29" s="1"/>
      <c r="P29" s="1"/>
    </row>
    <row r="30" spans="1:16" ht="18" customHeight="1" thickBot="1" x14ac:dyDescent="0.3">
      <c r="A30" s="226" t="s">
        <v>111</v>
      </c>
      <c r="B30" s="227"/>
      <c r="C30" s="227"/>
      <c r="D30" s="227"/>
      <c r="E30" s="227"/>
      <c r="F30" s="227"/>
      <c r="G30" s="228"/>
      <c r="H30" s="88">
        <f>H29+H60+H91+H123+H155+H187+H219+H251+H282+H314+H347+H378+H410+H442+H473+H537+H569+H601+H632+H665+H697</f>
        <v>0</v>
      </c>
      <c r="I30" s="88">
        <f>I29+I60+I91+I123+I155+I187+I219+I251+I282+I314+I347+I378+I410+I442+I473+I505+I537+I569+I601+I632+I665+I697</f>
        <v>20545107</v>
      </c>
      <c r="J30" s="87"/>
      <c r="K30" s="1"/>
      <c r="L30" s="1"/>
      <c r="M30" s="1"/>
      <c r="N30" s="1"/>
      <c r="O30" s="1"/>
      <c r="P30" s="1"/>
    </row>
    <row r="32" spans="1:16" ht="26.25" customHeight="1" x14ac:dyDescent="0.3">
      <c r="A32" s="216" t="s">
        <v>319</v>
      </c>
      <c r="B32" s="216"/>
      <c r="C32" s="216"/>
      <c r="D32" s="216"/>
      <c r="E32" s="216"/>
      <c r="F32" s="216"/>
      <c r="G32" s="216"/>
      <c r="H32" s="216"/>
      <c r="I32" s="216"/>
      <c r="J32" s="216"/>
    </row>
    <row r="33" spans="1:10" ht="18" customHeight="1" x14ac:dyDescent="0.25">
      <c r="A33" s="217" t="s">
        <v>0</v>
      </c>
      <c r="B33" s="217"/>
      <c r="C33" s="217"/>
      <c r="D33" s="217"/>
      <c r="E33" s="1"/>
      <c r="F33" s="229" t="s">
        <v>101</v>
      </c>
      <c r="G33" s="229"/>
      <c r="H33" s="229"/>
      <c r="I33" s="229"/>
      <c r="J33" s="2"/>
    </row>
    <row r="34" spans="1:10" ht="18" customHeight="1" x14ac:dyDescent="0.25">
      <c r="A34" s="209" t="s">
        <v>102</v>
      </c>
      <c r="B34" s="209"/>
      <c r="C34" s="209"/>
      <c r="D34" s="209"/>
      <c r="E34" s="209"/>
      <c r="F34" s="209"/>
      <c r="G34" s="209"/>
      <c r="H34" s="209"/>
      <c r="I34" s="209"/>
      <c r="J34" s="3" t="s">
        <v>3</v>
      </c>
    </row>
    <row r="35" spans="1:10" ht="18.75" customHeight="1" thickBot="1" x14ac:dyDescent="0.3">
      <c r="A35" s="210" t="s">
        <v>103</v>
      </c>
      <c r="B35" s="210"/>
      <c r="C35" s="1"/>
      <c r="D35" s="1"/>
      <c r="E35" s="1"/>
      <c r="F35" s="1" t="s">
        <v>62</v>
      </c>
      <c r="G35" s="1"/>
      <c r="H35" s="1"/>
      <c r="I35" s="1"/>
      <c r="J35" s="1" t="s">
        <v>104</v>
      </c>
    </row>
    <row r="36" spans="1:10" ht="18" customHeight="1" x14ac:dyDescent="0.25">
      <c r="A36" s="211" t="s">
        <v>6</v>
      </c>
      <c r="B36" s="212"/>
      <c r="C36" s="213"/>
      <c r="D36" s="214" t="s">
        <v>7</v>
      </c>
      <c r="E36" s="215"/>
      <c r="F36" s="214" t="s">
        <v>8</v>
      </c>
      <c r="G36" s="215"/>
      <c r="H36" s="214" t="s">
        <v>9</v>
      </c>
      <c r="I36" s="215"/>
      <c r="J36" s="204" t="s">
        <v>10</v>
      </c>
    </row>
    <row r="37" spans="1:10" ht="26.25" customHeight="1" thickBot="1" x14ac:dyDescent="0.3">
      <c r="A37" s="4" t="s">
        <v>11</v>
      </c>
      <c r="B37" s="5" t="s">
        <v>12</v>
      </c>
      <c r="C37" s="5" t="s">
        <v>13</v>
      </c>
      <c r="D37" s="5" t="s">
        <v>14</v>
      </c>
      <c r="E37" s="5" t="s">
        <v>15</v>
      </c>
      <c r="F37" s="5" t="s">
        <v>16</v>
      </c>
      <c r="G37" s="5" t="s">
        <v>17</v>
      </c>
      <c r="H37" s="6" t="s">
        <v>105</v>
      </c>
      <c r="I37" s="6" t="s">
        <v>106</v>
      </c>
      <c r="J37" s="219"/>
    </row>
    <row r="38" spans="1:10" ht="18" customHeight="1" thickTop="1" thickBot="1" x14ac:dyDescent="0.3">
      <c r="A38" s="81">
        <v>231</v>
      </c>
      <c r="B38" s="82"/>
      <c r="C38" s="79">
        <v>2321</v>
      </c>
      <c r="D38" s="79"/>
      <c r="E38" s="82"/>
      <c r="F38" s="82"/>
      <c r="G38" s="82"/>
      <c r="H38" s="80">
        <f>SUM(H39:H53)</f>
        <v>0</v>
      </c>
      <c r="I38" s="80">
        <f>SUM(I39:I53)</f>
        <v>1070000</v>
      </c>
      <c r="J38" s="83" t="s">
        <v>120</v>
      </c>
    </row>
    <row r="39" spans="1:10" ht="18" customHeight="1" x14ac:dyDescent="0.25">
      <c r="A39" s="94">
        <v>231</v>
      </c>
      <c r="B39" s="95"/>
      <c r="C39" s="96"/>
      <c r="D39" s="98">
        <v>5021</v>
      </c>
      <c r="E39" s="95"/>
      <c r="F39" s="95"/>
      <c r="G39" s="95"/>
      <c r="H39" s="59"/>
      <c r="I39" s="100">
        <v>10000</v>
      </c>
      <c r="J39" s="102" t="s">
        <v>121</v>
      </c>
    </row>
    <row r="40" spans="1:10" ht="18" customHeight="1" x14ac:dyDescent="0.25">
      <c r="A40" s="90">
        <v>231</v>
      </c>
      <c r="B40" s="91"/>
      <c r="C40" s="92"/>
      <c r="D40" s="99">
        <v>5137</v>
      </c>
      <c r="E40" s="91"/>
      <c r="F40" s="91"/>
      <c r="G40" s="91"/>
      <c r="H40" s="62"/>
      <c r="I40" s="101">
        <v>10000</v>
      </c>
      <c r="J40" s="103" t="s">
        <v>122</v>
      </c>
    </row>
    <row r="41" spans="1:10" ht="18" customHeight="1" x14ac:dyDescent="0.25">
      <c r="A41" s="90">
        <v>231</v>
      </c>
      <c r="B41" s="91"/>
      <c r="C41" s="92"/>
      <c r="D41" s="99">
        <v>5139</v>
      </c>
      <c r="E41" s="91"/>
      <c r="F41" s="91"/>
      <c r="G41" s="91"/>
      <c r="H41" s="62"/>
      <c r="I41" s="101">
        <v>10000</v>
      </c>
      <c r="J41" s="103" t="s">
        <v>114</v>
      </c>
    </row>
    <row r="42" spans="1:10" ht="18" customHeight="1" x14ac:dyDescent="0.25">
      <c r="A42" s="90">
        <v>231</v>
      </c>
      <c r="B42" s="91"/>
      <c r="C42" s="92"/>
      <c r="D42" s="99">
        <v>5151</v>
      </c>
      <c r="E42" s="91"/>
      <c r="F42" s="91"/>
      <c r="G42" s="91"/>
      <c r="H42" s="62"/>
      <c r="I42" s="101">
        <v>10000</v>
      </c>
      <c r="J42" s="103" t="s">
        <v>123</v>
      </c>
    </row>
    <row r="43" spans="1:10" ht="18" customHeight="1" x14ac:dyDescent="0.25">
      <c r="A43" s="90">
        <v>231</v>
      </c>
      <c r="B43" s="91"/>
      <c r="C43" s="92"/>
      <c r="D43" s="99">
        <v>5154</v>
      </c>
      <c r="E43" s="91"/>
      <c r="F43" s="91"/>
      <c r="G43" s="91"/>
      <c r="H43" s="62"/>
      <c r="I43" s="101">
        <v>230000</v>
      </c>
      <c r="J43" s="103" t="s">
        <v>124</v>
      </c>
    </row>
    <row r="44" spans="1:10" ht="18" customHeight="1" x14ac:dyDescent="0.25">
      <c r="A44" s="90">
        <v>231</v>
      </c>
      <c r="B44" s="91"/>
      <c r="C44" s="92"/>
      <c r="D44" s="99">
        <v>5169</v>
      </c>
      <c r="E44" s="91"/>
      <c r="F44" s="91"/>
      <c r="G44" s="91"/>
      <c r="H44" s="62"/>
      <c r="I44" s="101">
        <v>150000</v>
      </c>
      <c r="J44" s="103" t="s">
        <v>115</v>
      </c>
    </row>
    <row r="45" spans="1:10" ht="18" customHeight="1" x14ac:dyDescent="0.25">
      <c r="A45" s="90">
        <v>231</v>
      </c>
      <c r="B45" s="91"/>
      <c r="C45" s="92"/>
      <c r="D45" s="99">
        <v>5171</v>
      </c>
      <c r="E45" s="91"/>
      <c r="F45" s="91"/>
      <c r="G45" s="91"/>
      <c r="H45" s="62"/>
      <c r="I45" s="101">
        <v>250000</v>
      </c>
      <c r="J45" s="103" t="s">
        <v>116</v>
      </c>
    </row>
    <row r="46" spans="1:10" ht="18" customHeight="1" x14ac:dyDescent="0.25">
      <c r="A46" s="90">
        <v>231</v>
      </c>
      <c r="B46" s="111"/>
      <c r="C46" s="112"/>
      <c r="D46" s="99">
        <v>6121</v>
      </c>
      <c r="E46" s="111"/>
      <c r="F46" s="111"/>
      <c r="G46" s="111"/>
      <c r="H46" s="15"/>
      <c r="I46" s="101">
        <v>400000</v>
      </c>
      <c r="J46" s="103" t="s">
        <v>264</v>
      </c>
    </row>
    <row r="47" spans="1:10" ht="18" customHeight="1" x14ac:dyDescent="0.25">
      <c r="A47" s="94">
        <v>231</v>
      </c>
      <c r="B47" s="95"/>
      <c r="C47" s="96"/>
      <c r="D47" s="98"/>
      <c r="E47" s="95"/>
      <c r="F47" s="95"/>
      <c r="G47" s="95"/>
      <c r="H47" s="59"/>
      <c r="I47" s="100"/>
      <c r="J47" s="102"/>
    </row>
    <row r="48" spans="1:10" ht="18" customHeight="1" x14ac:dyDescent="0.25">
      <c r="A48" s="90">
        <v>231</v>
      </c>
      <c r="B48" s="91"/>
      <c r="C48" s="92"/>
      <c r="D48" s="99"/>
      <c r="E48" s="91"/>
      <c r="F48" s="91"/>
      <c r="G48" s="91"/>
      <c r="H48" s="93"/>
      <c r="I48" s="101"/>
      <c r="J48" s="103"/>
    </row>
    <row r="49" spans="1:10" ht="18" customHeight="1" x14ac:dyDescent="0.25">
      <c r="A49" s="90">
        <v>231</v>
      </c>
      <c r="B49" s="91"/>
      <c r="C49" s="92"/>
      <c r="D49" s="99"/>
      <c r="E49" s="91"/>
      <c r="F49" s="91"/>
      <c r="G49" s="91"/>
      <c r="H49" s="62"/>
      <c r="I49" s="101"/>
      <c r="J49" s="103"/>
    </row>
    <row r="50" spans="1:10" ht="18" customHeight="1" x14ac:dyDescent="0.25">
      <c r="A50" s="90">
        <v>231</v>
      </c>
      <c r="B50" s="91"/>
      <c r="C50" s="92"/>
      <c r="D50" s="99"/>
      <c r="E50" s="91"/>
      <c r="F50" s="91"/>
      <c r="G50" s="91"/>
      <c r="H50" s="62"/>
      <c r="I50" s="101"/>
      <c r="J50" s="103"/>
    </row>
    <row r="51" spans="1:10" ht="18" customHeight="1" x14ac:dyDescent="0.25">
      <c r="A51" s="90">
        <v>231</v>
      </c>
      <c r="B51" s="91"/>
      <c r="C51" s="92"/>
      <c r="D51" s="99"/>
      <c r="E51" s="91"/>
      <c r="F51" s="91"/>
      <c r="G51" s="91"/>
      <c r="H51" s="62"/>
      <c r="I51" s="101"/>
      <c r="J51" s="103"/>
    </row>
    <row r="52" spans="1:10" ht="18" customHeight="1" x14ac:dyDescent="0.25">
      <c r="A52" s="90">
        <v>231</v>
      </c>
      <c r="B52" s="91"/>
      <c r="C52" s="92"/>
      <c r="D52" s="99"/>
      <c r="E52" s="91"/>
      <c r="F52" s="91"/>
      <c r="G52" s="91"/>
      <c r="H52" s="62"/>
      <c r="I52" s="101"/>
      <c r="J52" s="103"/>
    </row>
    <row r="53" spans="1:10" ht="18" customHeight="1" thickBot="1" x14ac:dyDescent="0.3">
      <c r="A53" s="105">
        <v>231</v>
      </c>
      <c r="B53" s="106"/>
      <c r="C53" s="107"/>
      <c r="D53" s="108"/>
      <c r="E53" s="106"/>
      <c r="F53" s="106"/>
      <c r="G53" s="106"/>
      <c r="H53" s="72"/>
      <c r="I53" s="109"/>
      <c r="J53" s="110"/>
    </row>
    <row r="54" spans="1:10" ht="18" customHeight="1" thickBot="1" x14ac:dyDescent="0.3">
      <c r="A54" s="53">
        <v>231</v>
      </c>
      <c r="B54" s="54"/>
      <c r="C54" s="55">
        <v>2341</v>
      </c>
      <c r="D54" s="55"/>
      <c r="E54" s="54"/>
      <c r="F54" s="54"/>
      <c r="G54" s="54"/>
      <c r="H54" s="56">
        <f>SUM(H55:H59)</f>
        <v>0</v>
      </c>
      <c r="I54" s="56">
        <f>SUM(I55:I59)</f>
        <v>1000000</v>
      </c>
      <c r="J54" s="57" t="s">
        <v>118</v>
      </c>
    </row>
    <row r="55" spans="1:10" ht="18" customHeight="1" x14ac:dyDescent="0.25">
      <c r="A55" s="94">
        <v>231</v>
      </c>
      <c r="B55" s="95"/>
      <c r="C55" s="96"/>
      <c r="D55" s="98">
        <v>5169</v>
      </c>
      <c r="E55" s="95"/>
      <c r="F55" s="95"/>
      <c r="G55" s="95"/>
      <c r="H55" s="59"/>
      <c r="I55" s="100">
        <v>45000</v>
      </c>
      <c r="J55" s="102" t="s">
        <v>115</v>
      </c>
    </row>
    <row r="56" spans="1:10" ht="18" customHeight="1" x14ac:dyDescent="0.25">
      <c r="A56" s="90">
        <v>231</v>
      </c>
      <c r="B56" s="91"/>
      <c r="C56" s="92"/>
      <c r="D56" s="99">
        <v>5171</v>
      </c>
      <c r="E56" s="91"/>
      <c r="F56" s="91"/>
      <c r="G56" s="91"/>
      <c r="H56" s="62"/>
      <c r="I56" s="101">
        <v>215000</v>
      </c>
      <c r="J56" s="103" t="s">
        <v>116</v>
      </c>
    </row>
    <row r="57" spans="1:10" ht="18" customHeight="1" x14ac:dyDescent="0.25">
      <c r="A57" s="90">
        <v>231</v>
      </c>
      <c r="B57" s="91"/>
      <c r="C57" s="92"/>
      <c r="D57" s="99">
        <v>6121</v>
      </c>
      <c r="E57" s="91"/>
      <c r="F57" s="91"/>
      <c r="G57" s="91"/>
      <c r="H57" s="62"/>
      <c r="I57" s="101">
        <v>740000</v>
      </c>
      <c r="J57" s="103" t="s">
        <v>119</v>
      </c>
    </row>
    <row r="58" spans="1:10" ht="18" customHeight="1" x14ac:dyDescent="0.25">
      <c r="A58" s="90">
        <v>231</v>
      </c>
      <c r="B58" s="91"/>
      <c r="C58" s="92"/>
      <c r="D58" s="99"/>
      <c r="E58" s="91"/>
      <c r="F58" s="91"/>
      <c r="G58" s="91"/>
      <c r="H58" s="62"/>
      <c r="I58" s="101"/>
      <c r="J58" s="103"/>
    </row>
    <row r="59" spans="1:10" ht="18" customHeight="1" thickBot="1" x14ac:dyDescent="0.3">
      <c r="A59" s="122">
        <v>231</v>
      </c>
      <c r="B59" s="123"/>
      <c r="C59" s="124"/>
      <c r="D59" s="125"/>
      <c r="E59" s="123"/>
      <c r="F59" s="123"/>
      <c r="G59" s="123"/>
      <c r="H59" s="126"/>
      <c r="I59" s="127"/>
      <c r="J59" s="128"/>
    </row>
    <row r="60" spans="1:10" ht="18" customHeight="1" thickBot="1" x14ac:dyDescent="0.3">
      <c r="A60" s="223" t="s">
        <v>109</v>
      </c>
      <c r="B60" s="224"/>
      <c r="C60" s="224"/>
      <c r="D60" s="224"/>
      <c r="E60" s="224"/>
      <c r="F60" s="224"/>
      <c r="G60" s="225"/>
      <c r="H60" s="86">
        <f>H38+H54</f>
        <v>0</v>
      </c>
      <c r="I60" s="97">
        <f>I38+I54</f>
        <v>2070000</v>
      </c>
      <c r="J60" s="104" t="s">
        <v>110</v>
      </c>
    </row>
    <row r="61" spans="1:10" ht="18" customHeight="1" x14ac:dyDescent="0.25">
      <c r="A61" s="117"/>
      <c r="B61" s="117"/>
      <c r="C61" s="117"/>
      <c r="D61" s="117"/>
      <c r="E61" s="117"/>
      <c r="F61" s="117"/>
      <c r="G61" s="117"/>
      <c r="H61" s="118"/>
      <c r="I61" s="120"/>
      <c r="J61" s="119"/>
    </row>
    <row r="62" spans="1:10" x14ac:dyDescent="0.25">
      <c r="I62" s="121"/>
    </row>
    <row r="63" spans="1:10" ht="26.25" customHeight="1" x14ac:dyDescent="0.3">
      <c r="A63" s="216" t="s">
        <v>319</v>
      </c>
      <c r="B63" s="216"/>
      <c r="C63" s="216"/>
      <c r="D63" s="216"/>
      <c r="E63" s="216"/>
      <c r="F63" s="216"/>
      <c r="G63" s="216"/>
      <c r="H63" s="216"/>
      <c r="I63" s="216"/>
      <c r="J63" s="216"/>
    </row>
    <row r="64" spans="1:10" ht="18" customHeight="1" x14ac:dyDescent="0.25">
      <c r="A64" s="217" t="s">
        <v>0</v>
      </c>
      <c r="B64" s="217"/>
      <c r="C64" s="217"/>
      <c r="D64" s="217"/>
      <c r="E64" s="1"/>
      <c r="F64" s="229" t="s">
        <v>101</v>
      </c>
      <c r="G64" s="229"/>
      <c r="H64" s="229"/>
      <c r="I64" s="229"/>
      <c r="J64" s="2"/>
    </row>
    <row r="65" spans="1:10" ht="18" customHeight="1" x14ac:dyDescent="0.25">
      <c r="A65" s="209" t="s">
        <v>102</v>
      </c>
      <c r="B65" s="209"/>
      <c r="C65" s="209"/>
      <c r="D65" s="209"/>
      <c r="E65" s="209"/>
      <c r="F65" s="209"/>
      <c r="G65" s="209"/>
      <c r="H65" s="209"/>
      <c r="I65" s="209"/>
      <c r="J65" s="3" t="s">
        <v>3</v>
      </c>
    </row>
    <row r="66" spans="1:10" ht="18.75" customHeight="1" thickBot="1" x14ac:dyDescent="0.3">
      <c r="A66" s="210" t="s">
        <v>103</v>
      </c>
      <c r="B66" s="210"/>
      <c r="C66" s="1"/>
      <c r="D66" s="1"/>
      <c r="E66" s="1"/>
      <c r="F66" s="1" t="s">
        <v>63</v>
      </c>
      <c r="G66" s="1"/>
      <c r="H66" s="1"/>
      <c r="I66" s="1"/>
      <c r="J66" s="1" t="s">
        <v>104</v>
      </c>
    </row>
    <row r="67" spans="1:10" ht="18" customHeight="1" x14ac:dyDescent="0.25">
      <c r="A67" s="211" t="s">
        <v>6</v>
      </c>
      <c r="B67" s="212"/>
      <c r="C67" s="213"/>
      <c r="D67" s="214" t="s">
        <v>7</v>
      </c>
      <c r="E67" s="215"/>
      <c r="F67" s="214" t="s">
        <v>8</v>
      </c>
      <c r="G67" s="215"/>
      <c r="H67" s="214" t="s">
        <v>9</v>
      </c>
      <c r="I67" s="215"/>
      <c r="J67" s="204" t="s">
        <v>10</v>
      </c>
    </row>
    <row r="68" spans="1:10" ht="26.25" customHeight="1" thickBot="1" x14ac:dyDescent="0.3">
      <c r="A68" s="4" t="s">
        <v>11</v>
      </c>
      <c r="B68" s="5" t="s">
        <v>12</v>
      </c>
      <c r="C68" s="5" t="s">
        <v>13</v>
      </c>
      <c r="D68" s="5" t="s">
        <v>14</v>
      </c>
      <c r="E68" s="5" t="s">
        <v>15</v>
      </c>
      <c r="F68" s="5" t="s">
        <v>16</v>
      </c>
      <c r="G68" s="5" t="s">
        <v>17</v>
      </c>
      <c r="H68" s="6" t="s">
        <v>105</v>
      </c>
      <c r="I68" s="6" t="s">
        <v>106</v>
      </c>
      <c r="J68" s="219"/>
    </row>
    <row r="69" spans="1:10" ht="18" customHeight="1" thickTop="1" thickBot="1" x14ac:dyDescent="0.3">
      <c r="A69" s="81">
        <v>231</v>
      </c>
      <c r="B69" s="82"/>
      <c r="C69" s="79">
        <v>2411</v>
      </c>
      <c r="D69" s="79"/>
      <c r="E69" s="82"/>
      <c r="F69" s="82"/>
      <c r="G69" s="82"/>
      <c r="H69" s="80">
        <f>SUM(H70:H82)</f>
        <v>0</v>
      </c>
      <c r="I69" s="80">
        <f>SUM(I70:I82)</f>
        <v>523000</v>
      </c>
      <c r="J69" s="83" t="s">
        <v>53</v>
      </c>
    </row>
    <row r="70" spans="1:10" ht="18" customHeight="1" x14ac:dyDescent="0.25">
      <c r="A70" s="94">
        <v>231</v>
      </c>
      <c r="B70" s="95"/>
      <c r="C70" s="96"/>
      <c r="D70" s="98">
        <v>5011</v>
      </c>
      <c r="E70" s="95"/>
      <c r="F70" s="95"/>
      <c r="G70" s="95"/>
      <c r="H70" s="59"/>
      <c r="I70" s="100">
        <v>338000</v>
      </c>
      <c r="J70" s="102" t="s">
        <v>125</v>
      </c>
    </row>
    <row r="71" spans="1:10" ht="18" customHeight="1" x14ac:dyDescent="0.25">
      <c r="A71" s="90">
        <v>231</v>
      </c>
      <c r="B71" s="91"/>
      <c r="C71" s="92"/>
      <c r="D71" s="99">
        <v>5021</v>
      </c>
      <c r="E71" s="91"/>
      <c r="F71" s="91"/>
      <c r="G71" s="91"/>
      <c r="H71" s="62"/>
      <c r="I71" s="101">
        <v>25000</v>
      </c>
      <c r="J71" s="103" t="s">
        <v>121</v>
      </c>
    </row>
    <row r="72" spans="1:10" ht="18" customHeight="1" x14ac:dyDescent="0.25">
      <c r="A72" s="90">
        <v>231</v>
      </c>
      <c r="B72" s="91"/>
      <c r="C72" s="92"/>
      <c r="D72" s="99">
        <v>5031</v>
      </c>
      <c r="E72" s="91"/>
      <c r="F72" s="91"/>
      <c r="G72" s="91"/>
      <c r="H72" s="62"/>
      <c r="I72" s="101">
        <v>84000</v>
      </c>
      <c r="J72" s="103" t="s">
        <v>126</v>
      </c>
    </row>
    <row r="73" spans="1:10" ht="18" customHeight="1" x14ac:dyDescent="0.25">
      <c r="A73" s="90">
        <v>231</v>
      </c>
      <c r="B73" s="91"/>
      <c r="C73" s="92"/>
      <c r="D73" s="99">
        <v>5032</v>
      </c>
      <c r="E73" s="91"/>
      <c r="F73" s="91"/>
      <c r="G73" s="91"/>
      <c r="H73" s="62"/>
      <c r="I73" s="101">
        <v>31000</v>
      </c>
      <c r="J73" s="103" t="s">
        <v>127</v>
      </c>
    </row>
    <row r="74" spans="1:10" ht="18" customHeight="1" x14ac:dyDescent="0.25">
      <c r="A74" s="90">
        <v>231</v>
      </c>
      <c r="B74" s="91"/>
      <c r="C74" s="92"/>
      <c r="D74" s="99">
        <v>5038</v>
      </c>
      <c r="E74" s="91"/>
      <c r="F74" s="91"/>
      <c r="G74" s="91"/>
      <c r="H74" s="62"/>
      <c r="I74" s="101">
        <v>2000</v>
      </c>
      <c r="J74" s="103" t="s">
        <v>128</v>
      </c>
    </row>
    <row r="75" spans="1:10" ht="18" customHeight="1" x14ac:dyDescent="0.25">
      <c r="A75" s="90">
        <v>231</v>
      </c>
      <c r="B75" s="91"/>
      <c r="C75" s="92"/>
      <c r="D75" s="99">
        <v>5139</v>
      </c>
      <c r="E75" s="91"/>
      <c r="F75" s="91"/>
      <c r="G75" s="91"/>
      <c r="H75" s="62"/>
      <c r="I75" s="101">
        <v>2000</v>
      </c>
      <c r="J75" s="103" t="s">
        <v>114</v>
      </c>
    </row>
    <row r="76" spans="1:10" ht="18" customHeight="1" x14ac:dyDescent="0.25">
      <c r="A76" s="90">
        <v>231</v>
      </c>
      <c r="B76" s="91"/>
      <c r="C76" s="92"/>
      <c r="D76" s="99">
        <v>5154</v>
      </c>
      <c r="E76" s="91"/>
      <c r="F76" s="91"/>
      <c r="G76" s="91"/>
      <c r="H76" s="62"/>
      <c r="I76" s="101">
        <v>12000</v>
      </c>
      <c r="J76" s="103" t="s">
        <v>124</v>
      </c>
    </row>
    <row r="77" spans="1:10" ht="18" customHeight="1" x14ac:dyDescent="0.25">
      <c r="A77" s="90">
        <v>231</v>
      </c>
      <c r="B77" s="111"/>
      <c r="C77" s="112"/>
      <c r="D77" s="99">
        <v>5162</v>
      </c>
      <c r="E77" s="91"/>
      <c r="F77" s="91"/>
      <c r="G77" s="91"/>
      <c r="H77" s="62"/>
      <c r="I77" s="101">
        <v>8000</v>
      </c>
      <c r="J77" s="103" t="s">
        <v>129</v>
      </c>
    </row>
    <row r="78" spans="1:10" ht="18" customHeight="1" x14ac:dyDescent="0.25">
      <c r="A78" s="94">
        <v>231</v>
      </c>
      <c r="B78" s="95"/>
      <c r="C78" s="96"/>
      <c r="D78" s="98">
        <v>5169</v>
      </c>
      <c r="E78" s="95"/>
      <c r="F78" s="95"/>
      <c r="G78" s="95"/>
      <c r="H78" s="59"/>
      <c r="I78" s="100">
        <v>3000</v>
      </c>
      <c r="J78" s="102" t="s">
        <v>130</v>
      </c>
    </row>
    <row r="79" spans="1:10" ht="18" customHeight="1" x14ac:dyDescent="0.25">
      <c r="A79" s="90">
        <v>231</v>
      </c>
      <c r="B79" s="91"/>
      <c r="C79" s="92"/>
      <c r="D79" s="98">
        <v>5173</v>
      </c>
      <c r="E79" s="95"/>
      <c r="F79" s="95"/>
      <c r="G79" s="95"/>
      <c r="H79" s="59"/>
      <c r="I79" s="100">
        <v>3000</v>
      </c>
      <c r="J79" s="102" t="s">
        <v>130</v>
      </c>
    </row>
    <row r="80" spans="1:10" ht="18" customHeight="1" x14ac:dyDescent="0.25">
      <c r="A80" s="90">
        <v>231</v>
      </c>
      <c r="B80" s="91"/>
      <c r="C80" s="92"/>
      <c r="D80" s="99">
        <v>5424</v>
      </c>
      <c r="E80" s="91"/>
      <c r="F80" s="91"/>
      <c r="G80" s="91"/>
      <c r="H80" s="93"/>
      <c r="I80" s="101">
        <v>15000</v>
      </c>
      <c r="J80" s="103" t="s">
        <v>131</v>
      </c>
    </row>
    <row r="81" spans="1:10" ht="18" customHeight="1" x14ac:dyDescent="0.25">
      <c r="A81" s="90">
        <v>231</v>
      </c>
      <c r="B81" s="91"/>
      <c r="C81" s="92"/>
      <c r="D81" s="99"/>
      <c r="E81" s="91"/>
      <c r="F81" s="91"/>
      <c r="G81" s="91"/>
      <c r="H81" s="62"/>
      <c r="I81" s="101"/>
      <c r="J81" s="103"/>
    </row>
    <row r="82" spans="1:10" ht="18" customHeight="1" thickBot="1" x14ac:dyDescent="0.3">
      <c r="A82" s="90">
        <v>231</v>
      </c>
      <c r="B82" s="91"/>
      <c r="C82" s="92"/>
      <c r="D82" s="99"/>
      <c r="E82" s="91"/>
      <c r="F82" s="91"/>
      <c r="G82" s="91"/>
      <c r="H82" s="62"/>
      <c r="I82" s="101"/>
      <c r="J82" s="103"/>
    </row>
    <row r="83" spans="1:10" ht="18" customHeight="1" thickBot="1" x14ac:dyDescent="0.3">
      <c r="A83" s="53">
        <v>231</v>
      </c>
      <c r="B83" s="54"/>
      <c r="C83" s="55">
        <v>3111</v>
      </c>
      <c r="D83" s="55"/>
      <c r="E83" s="54"/>
      <c r="F83" s="54"/>
      <c r="G83" s="54"/>
      <c r="H83" s="56">
        <f>SUM(H84:H90)</f>
        <v>0</v>
      </c>
      <c r="I83" s="56">
        <f>SUM(I84:I90)</f>
        <v>895000</v>
      </c>
      <c r="J83" s="57" t="s">
        <v>132</v>
      </c>
    </row>
    <row r="84" spans="1:10" ht="18" customHeight="1" x14ac:dyDescent="0.25">
      <c r="A84" s="94">
        <v>231</v>
      </c>
      <c r="B84" s="95"/>
      <c r="C84" s="96"/>
      <c r="D84" s="98">
        <v>5171</v>
      </c>
      <c r="E84" s="95"/>
      <c r="F84" s="95"/>
      <c r="G84" s="95"/>
      <c r="H84" s="59"/>
      <c r="I84" s="100">
        <v>150000</v>
      </c>
      <c r="J84" s="102" t="s">
        <v>116</v>
      </c>
    </row>
    <row r="85" spans="1:10" ht="18" customHeight="1" x14ac:dyDescent="0.25">
      <c r="A85" s="90">
        <v>231</v>
      </c>
      <c r="B85" s="91"/>
      <c r="C85" s="92"/>
      <c r="D85" s="116">
        <v>5331</v>
      </c>
      <c r="E85" s="91"/>
      <c r="F85" s="91"/>
      <c r="G85" s="91"/>
      <c r="H85" s="62"/>
      <c r="I85" s="115">
        <v>745000</v>
      </c>
      <c r="J85" s="113" t="s">
        <v>133</v>
      </c>
    </row>
    <row r="86" spans="1:10" ht="18" customHeight="1" x14ac:dyDescent="0.25">
      <c r="A86" s="90">
        <v>231</v>
      </c>
      <c r="B86" s="91"/>
      <c r="C86" s="92"/>
      <c r="D86" s="116">
        <v>5336</v>
      </c>
      <c r="E86" s="91" t="s">
        <v>135</v>
      </c>
      <c r="F86" s="91"/>
      <c r="G86" s="91"/>
      <c r="H86" s="15"/>
      <c r="I86" s="115">
        <v>0</v>
      </c>
      <c r="J86" s="113" t="s">
        <v>134</v>
      </c>
    </row>
    <row r="87" spans="1:10" ht="18" customHeight="1" x14ac:dyDescent="0.25">
      <c r="A87" s="90">
        <v>231</v>
      </c>
      <c r="B87" s="91"/>
      <c r="C87" s="92"/>
      <c r="D87" s="116">
        <v>5336</v>
      </c>
      <c r="E87" s="91" t="s">
        <v>136</v>
      </c>
      <c r="F87" s="91"/>
      <c r="G87" s="91"/>
      <c r="H87" s="15"/>
      <c r="I87" s="115">
        <v>0</v>
      </c>
      <c r="J87" s="113" t="s">
        <v>137</v>
      </c>
    </row>
    <row r="88" spans="1:10" ht="18" customHeight="1" x14ac:dyDescent="0.25">
      <c r="A88" s="90">
        <v>231</v>
      </c>
      <c r="B88" s="91"/>
      <c r="C88" s="92"/>
      <c r="D88" s="114"/>
      <c r="E88" s="91"/>
      <c r="F88" s="91"/>
      <c r="G88" s="91"/>
      <c r="H88" s="15"/>
      <c r="I88" s="115"/>
      <c r="J88" s="113"/>
    </row>
    <row r="89" spans="1:10" ht="18" customHeight="1" x14ac:dyDescent="0.25">
      <c r="A89" s="90">
        <v>231</v>
      </c>
      <c r="B89" s="91"/>
      <c r="C89" s="92"/>
      <c r="D89" s="114"/>
      <c r="E89" s="91"/>
      <c r="F89" s="91"/>
      <c r="G89" s="91"/>
      <c r="H89" s="15"/>
      <c r="I89" s="115"/>
      <c r="J89" s="113"/>
    </row>
    <row r="90" spans="1:10" ht="18" customHeight="1" thickBot="1" x14ac:dyDescent="0.3">
      <c r="A90" s="122">
        <v>231</v>
      </c>
      <c r="B90" s="123"/>
      <c r="C90" s="124"/>
      <c r="D90" s="125"/>
      <c r="E90" s="123"/>
      <c r="F90" s="123"/>
      <c r="G90" s="123"/>
      <c r="H90" s="126"/>
      <c r="I90" s="127"/>
      <c r="J90" s="128"/>
    </row>
    <row r="91" spans="1:10" ht="18" customHeight="1" thickBot="1" x14ac:dyDescent="0.3">
      <c r="A91" s="223" t="s">
        <v>109</v>
      </c>
      <c r="B91" s="224"/>
      <c r="C91" s="224"/>
      <c r="D91" s="224"/>
      <c r="E91" s="224"/>
      <c r="F91" s="224"/>
      <c r="G91" s="225"/>
      <c r="H91" s="86">
        <f>H69+H83</f>
        <v>0</v>
      </c>
      <c r="I91" s="97">
        <f>I69+I83</f>
        <v>1418000</v>
      </c>
      <c r="J91" s="104" t="s">
        <v>110</v>
      </c>
    </row>
    <row r="95" spans="1:10" ht="26.25" customHeight="1" x14ac:dyDescent="0.3">
      <c r="A95" s="216" t="s">
        <v>319</v>
      </c>
      <c r="B95" s="216"/>
      <c r="C95" s="216"/>
      <c r="D95" s="216"/>
      <c r="E95" s="216"/>
      <c r="F95" s="216"/>
      <c r="G95" s="216"/>
      <c r="H95" s="216"/>
      <c r="I95" s="216"/>
      <c r="J95" s="216"/>
    </row>
    <row r="96" spans="1:10" ht="18" customHeight="1" x14ac:dyDescent="0.25">
      <c r="A96" s="217" t="s">
        <v>0</v>
      </c>
      <c r="B96" s="217"/>
      <c r="C96" s="217"/>
      <c r="D96" s="217"/>
      <c r="E96" s="1"/>
      <c r="F96" s="229" t="s">
        <v>101</v>
      </c>
      <c r="G96" s="229"/>
      <c r="H96" s="229"/>
      <c r="I96" s="229"/>
      <c r="J96" s="2"/>
    </row>
    <row r="97" spans="1:10" ht="18" customHeight="1" x14ac:dyDescent="0.25">
      <c r="A97" s="209" t="s">
        <v>102</v>
      </c>
      <c r="B97" s="209"/>
      <c r="C97" s="209"/>
      <c r="D97" s="209"/>
      <c r="E97" s="209"/>
      <c r="F97" s="209"/>
      <c r="G97" s="209"/>
      <c r="H97" s="209"/>
      <c r="I97" s="209"/>
      <c r="J97" s="3" t="s">
        <v>3</v>
      </c>
    </row>
    <row r="98" spans="1:10" ht="18.75" customHeight="1" thickBot="1" x14ac:dyDescent="0.3">
      <c r="A98" s="210" t="s">
        <v>103</v>
      </c>
      <c r="B98" s="210"/>
      <c r="C98" s="1"/>
      <c r="D98" s="1"/>
      <c r="E98" s="1"/>
      <c r="F98" s="1" t="s">
        <v>64</v>
      </c>
      <c r="G98" s="1"/>
      <c r="H98" s="1"/>
      <c r="I98" s="1"/>
      <c r="J98" s="1" t="s">
        <v>104</v>
      </c>
    </row>
    <row r="99" spans="1:10" ht="18" customHeight="1" x14ac:dyDescent="0.25">
      <c r="A99" s="211" t="s">
        <v>6</v>
      </c>
      <c r="B99" s="212"/>
      <c r="C99" s="213"/>
      <c r="D99" s="214" t="s">
        <v>7</v>
      </c>
      <c r="E99" s="215"/>
      <c r="F99" s="214" t="s">
        <v>8</v>
      </c>
      <c r="G99" s="215"/>
      <c r="H99" s="214" t="s">
        <v>9</v>
      </c>
      <c r="I99" s="215"/>
      <c r="J99" s="204" t="s">
        <v>10</v>
      </c>
    </row>
    <row r="100" spans="1:10" ht="26.25" customHeight="1" thickBot="1" x14ac:dyDescent="0.3">
      <c r="A100" s="4" t="s">
        <v>11</v>
      </c>
      <c r="B100" s="5" t="s">
        <v>12</v>
      </c>
      <c r="C100" s="5" t="s">
        <v>13</v>
      </c>
      <c r="D100" s="5" t="s">
        <v>14</v>
      </c>
      <c r="E100" s="5" t="s">
        <v>15</v>
      </c>
      <c r="F100" s="5" t="s">
        <v>16</v>
      </c>
      <c r="G100" s="5" t="s">
        <v>17</v>
      </c>
      <c r="H100" s="6" t="s">
        <v>105</v>
      </c>
      <c r="I100" s="6" t="s">
        <v>106</v>
      </c>
      <c r="J100" s="219"/>
    </row>
    <row r="101" spans="1:10" ht="18" customHeight="1" thickTop="1" thickBot="1" x14ac:dyDescent="0.3">
      <c r="A101" s="81">
        <v>231</v>
      </c>
      <c r="B101" s="82"/>
      <c r="C101" s="79">
        <v>3319</v>
      </c>
      <c r="D101" s="79"/>
      <c r="E101" s="82"/>
      <c r="F101" s="82"/>
      <c r="G101" s="82"/>
      <c r="H101" s="80">
        <f>SUM(H102:H106)</f>
        <v>0</v>
      </c>
      <c r="I101" s="80">
        <f>SUM(I102:I106)</f>
        <v>120000</v>
      </c>
      <c r="J101" s="83" t="s">
        <v>138</v>
      </c>
    </row>
    <row r="102" spans="1:10" ht="18" customHeight="1" x14ac:dyDescent="0.25">
      <c r="A102" s="94">
        <v>231</v>
      </c>
      <c r="B102" s="95"/>
      <c r="C102" s="96"/>
      <c r="D102" s="98">
        <v>5021</v>
      </c>
      <c r="E102" s="95"/>
      <c r="F102" s="95"/>
      <c r="G102" s="95"/>
      <c r="H102" s="59"/>
      <c r="I102" s="100">
        <v>120000</v>
      </c>
      <c r="J102" s="102" t="s">
        <v>140</v>
      </c>
    </row>
    <row r="103" spans="1:10" ht="18" customHeight="1" x14ac:dyDescent="0.25">
      <c r="A103" s="90">
        <v>231</v>
      </c>
      <c r="B103" s="91"/>
      <c r="C103" s="92"/>
      <c r="D103" s="99">
        <v>5169</v>
      </c>
      <c r="E103" s="91"/>
      <c r="F103" s="91"/>
      <c r="G103" s="91"/>
      <c r="H103" s="62"/>
      <c r="I103" s="101">
        <v>0</v>
      </c>
      <c r="J103" s="103" t="s">
        <v>115</v>
      </c>
    </row>
    <row r="104" spans="1:10" ht="18" customHeight="1" x14ac:dyDescent="0.25">
      <c r="A104" s="90">
        <v>231</v>
      </c>
      <c r="B104" s="91"/>
      <c r="C104" s="92"/>
      <c r="D104" s="99"/>
      <c r="E104" s="91"/>
      <c r="F104" s="91"/>
      <c r="G104" s="91"/>
      <c r="H104" s="62"/>
      <c r="I104" s="101"/>
      <c r="J104" s="103"/>
    </row>
    <row r="105" spans="1:10" ht="18" customHeight="1" x14ac:dyDescent="0.25">
      <c r="A105" s="90">
        <v>231</v>
      </c>
      <c r="B105" s="91"/>
      <c r="C105" s="92"/>
      <c r="D105" s="99"/>
      <c r="E105" s="91"/>
      <c r="F105" s="91"/>
      <c r="G105" s="91"/>
      <c r="H105" s="62"/>
      <c r="I105" s="101"/>
      <c r="J105" s="103"/>
    </row>
    <row r="106" spans="1:10" ht="18" customHeight="1" thickBot="1" x14ac:dyDescent="0.3">
      <c r="A106" s="105">
        <v>231</v>
      </c>
      <c r="B106" s="106"/>
      <c r="C106" s="107"/>
      <c r="D106" s="108"/>
      <c r="E106" s="106"/>
      <c r="F106" s="106"/>
      <c r="G106" s="106"/>
      <c r="H106" s="72"/>
      <c r="I106" s="109"/>
      <c r="J106" s="110"/>
    </row>
    <row r="107" spans="1:10" ht="18" customHeight="1" thickBot="1" x14ac:dyDescent="0.3">
      <c r="A107" s="53">
        <v>231</v>
      </c>
      <c r="B107" s="54"/>
      <c r="C107" s="55">
        <v>3322</v>
      </c>
      <c r="D107" s="55"/>
      <c r="E107" s="54"/>
      <c r="F107" s="54"/>
      <c r="G107" s="54"/>
      <c r="H107" s="56">
        <f>SUM(H108:H113)</f>
        <v>0</v>
      </c>
      <c r="I107" s="56">
        <f>SUM(I108:I113)</f>
        <v>240000</v>
      </c>
      <c r="J107" s="57" t="s">
        <v>139</v>
      </c>
    </row>
    <row r="108" spans="1:10" ht="18" customHeight="1" x14ac:dyDescent="0.25">
      <c r="A108" s="94">
        <v>231</v>
      </c>
      <c r="B108" s="95"/>
      <c r="C108" s="96"/>
      <c r="D108" s="98">
        <v>5139</v>
      </c>
      <c r="E108" s="95"/>
      <c r="F108" s="95"/>
      <c r="G108" s="95"/>
      <c r="H108" s="59"/>
      <c r="I108" s="100">
        <v>10000</v>
      </c>
      <c r="J108" s="102" t="s">
        <v>114</v>
      </c>
    </row>
    <row r="109" spans="1:10" ht="18" customHeight="1" x14ac:dyDescent="0.25">
      <c r="A109" s="90">
        <v>231</v>
      </c>
      <c r="B109" s="91"/>
      <c r="C109" s="92"/>
      <c r="D109" s="99">
        <v>5169</v>
      </c>
      <c r="E109" s="91"/>
      <c r="F109" s="91"/>
      <c r="G109" s="91"/>
      <c r="H109" s="62"/>
      <c r="I109" s="101">
        <v>20000</v>
      </c>
      <c r="J109" s="103" t="s">
        <v>115</v>
      </c>
    </row>
    <row r="110" spans="1:10" ht="18" customHeight="1" x14ac:dyDescent="0.25">
      <c r="A110" s="90">
        <v>231</v>
      </c>
      <c r="B110" s="91"/>
      <c r="C110" s="92"/>
      <c r="D110" s="99">
        <v>5171</v>
      </c>
      <c r="E110" s="91"/>
      <c r="F110" s="91"/>
      <c r="G110" s="91"/>
      <c r="H110" s="62"/>
      <c r="I110" s="101">
        <v>210000</v>
      </c>
      <c r="J110" s="103" t="s">
        <v>318</v>
      </c>
    </row>
    <row r="111" spans="1:10" ht="18" customHeight="1" x14ac:dyDescent="0.25">
      <c r="A111" s="90">
        <v>231</v>
      </c>
      <c r="B111" s="91"/>
      <c r="C111" s="92"/>
      <c r="D111" s="99"/>
      <c r="E111" s="91"/>
      <c r="F111" s="91"/>
      <c r="G111" s="91"/>
      <c r="H111" s="62"/>
      <c r="I111" s="101"/>
      <c r="J111" s="103"/>
    </row>
    <row r="112" spans="1:10" ht="18" customHeight="1" x14ac:dyDescent="0.25">
      <c r="A112" s="90">
        <v>231</v>
      </c>
      <c r="B112" s="91"/>
      <c r="C112" s="92"/>
      <c r="D112" s="99"/>
      <c r="E112" s="91"/>
      <c r="F112" s="91"/>
      <c r="G112" s="91"/>
      <c r="H112" s="62"/>
      <c r="I112" s="101"/>
      <c r="J112" s="103"/>
    </row>
    <row r="113" spans="1:10" ht="18" customHeight="1" thickBot="1" x14ac:dyDescent="0.3">
      <c r="A113" s="90">
        <v>231</v>
      </c>
      <c r="B113" s="91"/>
      <c r="C113" s="92"/>
      <c r="D113" s="99"/>
      <c r="E113" s="91"/>
      <c r="F113" s="91"/>
      <c r="G113" s="91"/>
      <c r="H113" s="62"/>
      <c r="I113" s="101"/>
      <c r="J113" s="103"/>
    </row>
    <row r="114" spans="1:10" ht="18" customHeight="1" thickBot="1" x14ac:dyDescent="0.3">
      <c r="A114" s="53">
        <v>231</v>
      </c>
      <c r="B114" s="54"/>
      <c r="C114" s="55">
        <v>3326</v>
      </c>
      <c r="D114" s="55"/>
      <c r="E114" s="54"/>
      <c r="F114" s="54"/>
      <c r="G114" s="54"/>
      <c r="H114" s="56">
        <f>SUM(H115:H122)</f>
        <v>0</v>
      </c>
      <c r="I114" s="56">
        <f>SUM(I115:I122)</f>
        <v>40000</v>
      </c>
      <c r="J114" s="57" t="s">
        <v>141</v>
      </c>
    </row>
    <row r="115" spans="1:10" ht="18" customHeight="1" x14ac:dyDescent="0.25">
      <c r="A115" s="94">
        <v>231</v>
      </c>
      <c r="B115" s="95"/>
      <c r="C115" s="96"/>
      <c r="D115" s="98">
        <v>5139</v>
      </c>
      <c r="E115" s="95"/>
      <c r="F115" s="95"/>
      <c r="G115" s="95"/>
      <c r="H115" s="59"/>
      <c r="I115" s="100">
        <v>10000</v>
      </c>
      <c r="J115" s="102" t="s">
        <v>114</v>
      </c>
    </row>
    <row r="116" spans="1:10" ht="18" customHeight="1" x14ac:dyDescent="0.25">
      <c r="A116" s="90">
        <v>231</v>
      </c>
      <c r="B116" s="91"/>
      <c r="C116" s="92"/>
      <c r="D116" s="99">
        <v>5169</v>
      </c>
      <c r="E116" s="91"/>
      <c r="F116" s="91"/>
      <c r="G116" s="91"/>
      <c r="H116" s="62"/>
      <c r="I116" s="101">
        <v>20000</v>
      </c>
      <c r="J116" s="103" t="s">
        <v>115</v>
      </c>
    </row>
    <row r="117" spans="1:10" ht="18" customHeight="1" thickBot="1" x14ac:dyDescent="0.3">
      <c r="A117" s="105">
        <v>231</v>
      </c>
      <c r="B117" s="106"/>
      <c r="C117" s="107"/>
      <c r="D117" s="108">
        <v>5171</v>
      </c>
      <c r="E117" s="106"/>
      <c r="F117" s="106"/>
      <c r="G117" s="106"/>
      <c r="H117" s="72"/>
      <c r="I117" s="109">
        <v>10000</v>
      </c>
      <c r="J117" s="110" t="s">
        <v>142</v>
      </c>
    </row>
    <row r="118" spans="1:10" ht="18" customHeight="1" thickBot="1" x14ac:dyDescent="0.3">
      <c r="A118" s="53">
        <v>231</v>
      </c>
      <c r="B118" s="54"/>
      <c r="C118" s="55">
        <v>3329</v>
      </c>
      <c r="D118" s="55"/>
      <c r="E118" s="54"/>
      <c r="F118" s="54"/>
      <c r="G118" s="54"/>
      <c r="H118" s="56">
        <v>0</v>
      </c>
      <c r="I118" s="56">
        <v>0</v>
      </c>
      <c r="J118" s="57" t="s">
        <v>253</v>
      </c>
    </row>
    <row r="119" spans="1:10" ht="18" customHeight="1" x14ac:dyDescent="0.25">
      <c r="A119" s="94">
        <v>231</v>
      </c>
      <c r="B119" s="95"/>
      <c r="C119" s="96"/>
      <c r="D119" s="129"/>
      <c r="E119" s="95"/>
      <c r="F119" s="95"/>
      <c r="G119" s="95"/>
      <c r="H119" s="10"/>
      <c r="I119" s="131"/>
      <c r="J119" s="132"/>
    </row>
    <row r="120" spans="1:10" ht="18" customHeight="1" x14ac:dyDescent="0.25">
      <c r="A120" s="90">
        <v>231</v>
      </c>
      <c r="B120" s="91"/>
      <c r="C120" s="92"/>
      <c r="D120" s="114"/>
      <c r="E120" s="91"/>
      <c r="F120" s="91"/>
      <c r="G120" s="91"/>
      <c r="H120" s="15"/>
      <c r="I120" s="115"/>
      <c r="J120" s="113"/>
    </row>
    <row r="121" spans="1:10" ht="18" customHeight="1" x14ac:dyDescent="0.25">
      <c r="A121" s="90">
        <v>231</v>
      </c>
      <c r="B121" s="91"/>
      <c r="C121" s="92"/>
      <c r="D121" s="114"/>
      <c r="E121" s="91"/>
      <c r="F121" s="91"/>
      <c r="G121" s="91"/>
      <c r="H121" s="15"/>
      <c r="I121" s="115"/>
      <c r="J121" s="113"/>
    </row>
    <row r="122" spans="1:10" ht="18" customHeight="1" thickBot="1" x14ac:dyDescent="0.3">
      <c r="A122" s="122">
        <v>231</v>
      </c>
      <c r="B122" s="123"/>
      <c r="C122" s="124"/>
      <c r="D122" s="125"/>
      <c r="E122" s="123"/>
      <c r="F122" s="123"/>
      <c r="G122" s="123"/>
      <c r="H122" s="126"/>
      <c r="I122" s="127"/>
      <c r="J122" s="128"/>
    </row>
    <row r="123" spans="1:10" ht="18" customHeight="1" thickBot="1" x14ac:dyDescent="0.3">
      <c r="A123" s="223" t="s">
        <v>109</v>
      </c>
      <c r="B123" s="224"/>
      <c r="C123" s="224"/>
      <c r="D123" s="224"/>
      <c r="E123" s="224"/>
      <c r="F123" s="224"/>
      <c r="G123" s="225"/>
      <c r="H123" s="86">
        <f>H101+H107+H114+H118</f>
        <v>0</v>
      </c>
      <c r="I123" s="97">
        <f>I101+I107+I114+I118</f>
        <v>400000</v>
      </c>
      <c r="J123" s="104" t="s">
        <v>110</v>
      </c>
    </row>
    <row r="127" spans="1:10" ht="26.25" customHeight="1" x14ac:dyDescent="0.3">
      <c r="A127" s="216" t="s">
        <v>319</v>
      </c>
      <c r="B127" s="216"/>
      <c r="C127" s="216"/>
      <c r="D127" s="216"/>
      <c r="E127" s="216"/>
      <c r="F127" s="216"/>
      <c r="G127" s="216"/>
      <c r="H127" s="216"/>
      <c r="I127" s="216"/>
      <c r="J127" s="216"/>
    </row>
    <row r="128" spans="1:10" ht="18" customHeight="1" x14ac:dyDescent="0.25">
      <c r="A128" s="217" t="s">
        <v>0</v>
      </c>
      <c r="B128" s="217"/>
      <c r="C128" s="217"/>
      <c r="D128" s="217"/>
      <c r="E128" s="1"/>
      <c r="F128" s="229" t="s">
        <v>101</v>
      </c>
      <c r="G128" s="229"/>
      <c r="H128" s="229"/>
      <c r="I128" s="229"/>
      <c r="J128" s="2"/>
    </row>
    <row r="129" spans="1:10" ht="18" customHeight="1" x14ac:dyDescent="0.25">
      <c r="A129" s="209" t="s">
        <v>102</v>
      </c>
      <c r="B129" s="209"/>
      <c r="C129" s="209"/>
      <c r="D129" s="209"/>
      <c r="E129" s="209"/>
      <c r="F129" s="209"/>
      <c r="G129" s="209"/>
      <c r="H129" s="209"/>
      <c r="I129" s="209"/>
      <c r="J129" s="3" t="s">
        <v>3</v>
      </c>
    </row>
    <row r="130" spans="1:10" ht="18.75" customHeight="1" thickBot="1" x14ac:dyDescent="0.3">
      <c r="A130" s="210" t="s">
        <v>103</v>
      </c>
      <c r="B130" s="210"/>
      <c r="C130" s="1"/>
      <c r="D130" s="1"/>
      <c r="E130" s="1"/>
      <c r="F130" s="1" t="s">
        <v>84</v>
      </c>
      <c r="G130" s="1"/>
      <c r="H130" s="1"/>
      <c r="I130" s="1"/>
      <c r="J130" s="1" t="s">
        <v>104</v>
      </c>
    </row>
    <row r="131" spans="1:10" ht="18" customHeight="1" x14ac:dyDescent="0.25">
      <c r="A131" s="211" t="s">
        <v>6</v>
      </c>
      <c r="B131" s="212"/>
      <c r="C131" s="213"/>
      <c r="D131" s="214" t="s">
        <v>7</v>
      </c>
      <c r="E131" s="215"/>
      <c r="F131" s="214" t="s">
        <v>8</v>
      </c>
      <c r="G131" s="215"/>
      <c r="H131" s="214" t="s">
        <v>9</v>
      </c>
      <c r="I131" s="215"/>
      <c r="J131" s="204" t="s">
        <v>10</v>
      </c>
    </row>
    <row r="132" spans="1:10" ht="26.25" customHeight="1" thickBot="1" x14ac:dyDescent="0.3">
      <c r="A132" s="4" t="s">
        <v>11</v>
      </c>
      <c r="B132" s="5" t="s">
        <v>12</v>
      </c>
      <c r="C132" s="5" t="s">
        <v>13</v>
      </c>
      <c r="D132" s="5" t="s">
        <v>14</v>
      </c>
      <c r="E132" s="5" t="s">
        <v>15</v>
      </c>
      <c r="F132" s="5" t="s">
        <v>16</v>
      </c>
      <c r="G132" s="5" t="s">
        <v>17</v>
      </c>
      <c r="H132" s="6" t="s">
        <v>105</v>
      </c>
      <c r="I132" s="6" t="s">
        <v>106</v>
      </c>
      <c r="J132" s="219"/>
    </row>
    <row r="133" spans="1:10" ht="18" customHeight="1" thickTop="1" thickBot="1" x14ac:dyDescent="0.3">
      <c r="A133" s="81">
        <v>231</v>
      </c>
      <c r="B133" s="82"/>
      <c r="C133" s="79">
        <v>3392</v>
      </c>
      <c r="D133" s="79"/>
      <c r="E133" s="82"/>
      <c r="F133" s="82"/>
      <c r="G133" s="82"/>
      <c r="H133" s="80">
        <f>SUM(H134:H154)</f>
        <v>0</v>
      </c>
      <c r="I133" s="80">
        <f>SUM(I134:I154)</f>
        <v>266000</v>
      </c>
      <c r="J133" s="83" t="s">
        <v>144</v>
      </c>
    </row>
    <row r="134" spans="1:10" ht="18" customHeight="1" x14ac:dyDescent="0.25">
      <c r="A134" s="94">
        <v>231</v>
      </c>
      <c r="B134" s="95"/>
      <c r="C134" s="96"/>
      <c r="D134" s="98">
        <v>5021</v>
      </c>
      <c r="E134" s="95"/>
      <c r="F134" s="95"/>
      <c r="G134" s="95"/>
      <c r="H134" s="59"/>
      <c r="I134" s="100">
        <v>5000</v>
      </c>
      <c r="J134" s="102" t="s">
        <v>121</v>
      </c>
    </row>
    <row r="135" spans="1:10" ht="18" customHeight="1" x14ac:dyDescent="0.25">
      <c r="A135" s="90">
        <v>231</v>
      </c>
      <c r="B135" s="91"/>
      <c r="C135" s="92"/>
      <c r="D135" s="99">
        <v>5137</v>
      </c>
      <c r="E135" s="91"/>
      <c r="F135" s="91"/>
      <c r="G135" s="91"/>
      <c r="H135" s="62"/>
      <c r="I135" s="101">
        <v>25000</v>
      </c>
      <c r="J135" s="103" t="s">
        <v>145</v>
      </c>
    </row>
    <row r="136" spans="1:10" ht="18" customHeight="1" x14ac:dyDescent="0.25">
      <c r="A136" s="90">
        <v>231</v>
      </c>
      <c r="B136" s="91"/>
      <c r="C136" s="92"/>
      <c r="D136" s="99">
        <v>5139</v>
      </c>
      <c r="E136" s="91"/>
      <c r="F136" s="91"/>
      <c r="G136" s="91"/>
      <c r="H136" s="62"/>
      <c r="I136" s="101">
        <v>25000</v>
      </c>
      <c r="J136" s="103" t="s">
        <v>114</v>
      </c>
    </row>
    <row r="137" spans="1:10" ht="18" customHeight="1" x14ac:dyDescent="0.25">
      <c r="A137" s="90">
        <v>231</v>
      </c>
      <c r="B137" s="91"/>
      <c r="C137" s="92"/>
      <c r="D137" s="99">
        <v>5151</v>
      </c>
      <c r="E137" s="91"/>
      <c r="F137" s="91"/>
      <c r="G137" s="91"/>
      <c r="H137" s="62"/>
      <c r="I137" s="101">
        <v>16000</v>
      </c>
      <c r="J137" s="103" t="s">
        <v>123</v>
      </c>
    </row>
    <row r="138" spans="1:10" ht="18" customHeight="1" x14ac:dyDescent="0.25">
      <c r="A138" s="90">
        <v>231</v>
      </c>
      <c r="B138" s="91"/>
      <c r="C138" s="92"/>
      <c r="D138" s="99">
        <v>5153</v>
      </c>
      <c r="E138" s="91"/>
      <c r="F138" s="91"/>
      <c r="G138" s="91"/>
      <c r="H138" s="62"/>
      <c r="I138" s="101">
        <v>30000</v>
      </c>
      <c r="J138" s="103" t="s">
        <v>146</v>
      </c>
    </row>
    <row r="139" spans="1:10" ht="18" customHeight="1" x14ac:dyDescent="0.25">
      <c r="A139" s="90">
        <v>231</v>
      </c>
      <c r="B139" s="91"/>
      <c r="C139" s="92"/>
      <c r="D139" s="99">
        <v>5154</v>
      </c>
      <c r="E139" s="91"/>
      <c r="F139" s="91"/>
      <c r="G139" s="91"/>
      <c r="H139" s="62"/>
      <c r="I139" s="101">
        <v>50000</v>
      </c>
      <c r="J139" s="103" t="s">
        <v>124</v>
      </c>
    </row>
    <row r="140" spans="1:10" ht="18" customHeight="1" x14ac:dyDescent="0.25">
      <c r="A140" s="90">
        <v>231</v>
      </c>
      <c r="B140" s="91"/>
      <c r="C140" s="92"/>
      <c r="D140" s="99">
        <v>5169</v>
      </c>
      <c r="E140" s="91"/>
      <c r="F140" s="91"/>
      <c r="G140" s="91"/>
      <c r="H140" s="62"/>
      <c r="I140" s="101">
        <v>20000</v>
      </c>
      <c r="J140" s="103" t="s">
        <v>115</v>
      </c>
    </row>
    <row r="141" spans="1:10" ht="18" customHeight="1" x14ac:dyDescent="0.25">
      <c r="A141" s="90">
        <v>231</v>
      </c>
      <c r="B141" s="111"/>
      <c r="C141" s="112"/>
      <c r="D141" s="99">
        <v>5171</v>
      </c>
      <c r="E141" s="91"/>
      <c r="F141" s="91"/>
      <c r="G141" s="91"/>
      <c r="H141" s="62"/>
      <c r="I141" s="101">
        <v>50000</v>
      </c>
      <c r="J141" s="103" t="s">
        <v>254</v>
      </c>
    </row>
    <row r="142" spans="1:10" ht="18" customHeight="1" x14ac:dyDescent="0.25">
      <c r="A142" s="94">
        <v>231</v>
      </c>
      <c r="B142" s="95"/>
      <c r="C142" s="96"/>
      <c r="D142" s="98">
        <v>5909</v>
      </c>
      <c r="E142" s="95"/>
      <c r="F142" s="95"/>
      <c r="G142" s="95"/>
      <c r="H142" s="59"/>
      <c r="I142" s="100">
        <v>45000</v>
      </c>
      <c r="J142" s="102" t="s">
        <v>147</v>
      </c>
    </row>
    <row r="143" spans="1:10" ht="18" customHeight="1" x14ac:dyDescent="0.25">
      <c r="A143" s="90">
        <v>231</v>
      </c>
      <c r="B143" s="91"/>
      <c r="C143" s="92"/>
      <c r="D143" s="99"/>
      <c r="E143" s="91"/>
      <c r="F143" s="91"/>
      <c r="G143" s="91"/>
      <c r="H143" s="93"/>
      <c r="I143" s="101"/>
      <c r="J143" s="103"/>
    </row>
    <row r="144" spans="1:10" ht="18" customHeight="1" x14ac:dyDescent="0.25">
      <c r="A144" s="90">
        <v>231</v>
      </c>
      <c r="B144" s="91"/>
      <c r="C144" s="92"/>
      <c r="D144" s="99"/>
      <c r="E144" s="91"/>
      <c r="F144" s="91"/>
      <c r="G144" s="91"/>
      <c r="H144" s="62"/>
      <c r="I144" s="101"/>
      <c r="J144" s="103"/>
    </row>
    <row r="145" spans="1:10" ht="18" customHeight="1" x14ac:dyDescent="0.25">
      <c r="A145" s="90">
        <v>231</v>
      </c>
      <c r="B145" s="91"/>
      <c r="C145" s="92"/>
      <c r="D145" s="99"/>
      <c r="E145" s="91"/>
      <c r="F145" s="91"/>
      <c r="G145" s="91"/>
      <c r="H145" s="62"/>
      <c r="I145" s="101"/>
      <c r="J145" s="103"/>
    </row>
    <row r="146" spans="1:10" ht="18" customHeight="1" x14ac:dyDescent="0.25">
      <c r="A146" s="90">
        <v>231</v>
      </c>
      <c r="B146" s="91"/>
      <c r="C146" s="92"/>
      <c r="D146" s="99"/>
      <c r="E146" s="91"/>
      <c r="F146" s="91"/>
      <c r="G146" s="91"/>
      <c r="H146" s="62"/>
      <c r="I146" s="101"/>
      <c r="J146" s="103"/>
    </row>
    <row r="147" spans="1:10" ht="18" customHeight="1" x14ac:dyDescent="0.25">
      <c r="A147" s="94">
        <v>231</v>
      </c>
      <c r="B147" s="95"/>
      <c r="C147" s="96"/>
      <c r="D147" s="98"/>
      <c r="E147" s="95"/>
      <c r="F147" s="95"/>
      <c r="G147" s="95"/>
      <c r="H147" s="59"/>
      <c r="I147" s="100"/>
      <c r="J147" s="102"/>
    </row>
    <row r="148" spans="1:10" ht="18" customHeight="1" x14ac:dyDescent="0.25">
      <c r="A148" s="94">
        <v>231</v>
      </c>
      <c r="B148" s="95"/>
      <c r="C148" s="96"/>
      <c r="D148" s="98"/>
      <c r="E148" s="95"/>
      <c r="F148" s="95"/>
      <c r="G148" s="95"/>
      <c r="H148" s="59"/>
      <c r="I148" s="100"/>
      <c r="J148" s="102"/>
    </row>
    <row r="149" spans="1:10" ht="18" customHeight="1" x14ac:dyDescent="0.25">
      <c r="A149" s="90">
        <v>231</v>
      </c>
      <c r="B149" s="91"/>
      <c r="C149" s="92"/>
      <c r="D149" s="99"/>
      <c r="E149" s="91"/>
      <c r="F149" s="91"/>
      <c r="G149" s="91"/>
      <c r="H149" s="62"/>
      <c r="I149" s="101"/>
      <c r="J149" s="103"/>
    </row>
    <row r="150" spans="1:10" ht="18" customHeight="1" x14ac:dyDescent="0.25">
      <c r="A150" s="90">
        <v>231</v>
      </c>
      <c r="B150" s="91"/>
      <c r="C150" s="92"/>
      <c r="D150" s="99"/>
      <c r="E150" s="91"/>
      <c r="F150" s="91"/>
      <c r="G150" s="91"/>
      <c r="H150" s="62"/>
      <c r="I150" s="101"/>
      <c r="J150" s="103"/>
    </row>
    <row r="151" spans="1:10" ht="18" customHeight="1" x14ac:dyDescent="0.25">
      <c r="A151" s="90">
        <v>231</v>
      </c>
      <c r="B151" s="91"/>
      <c r="C151" s="92"/>
      <c r="D151" s="99"/>
      <c r="E151" s="91"/>
      <c r="F151" s="91"/>
      <c r="G151" s="91"/>
      <c r="H151" s="62"/>
      <c r="I151" s="101"/>
      <c r="J151" s="103"/>
    </row>
    <row r="152" spans="1:10" ht="18" customHeight="1" x14ac:dyDescent="0.25">
      <c r="A152" s="90">
        <v>231</v>
      </c>
      <c r="B152" s="91"/>
      <c r="C152" s="92"/>
      <c r="D152" s="114"/>
      <c r="E152" s="91"/>
      <c r="F152" s="91"/>
      <c r="G152" s="91"/>
      <c r="H152" s="15"/>
      <c r="I152" s="115"/>
      <c r="J152" s="113"/>
    </row>
    <row r="153" spans="1:10" ht="18" customHeight="1" x14ac:dyDescent="0.25">
      <c r="A153" s="90">
        <v>231</v>
      </c>
      <c r="B153" s="91"/>
      <c r="C153" s="92"/>
      <c r="D153" s="114"/>
      <c r="E153" s="91"/>
      <c r="F153" s="91"/>
      <c r="G153" s="91"/>
      <c r="H153" s="15"/>
      <c r="I153" s="115"/>
      <c r="J153" s="113"/>
    </row>
    <row r="154" spans="1:10" ht="18" customHeight="1" thickBot="1" x14ac:dyDescent="0.3">
      <c r="A154" s="122">
        <v>231</v>
      </c>
      <c r="B154" s="123"/>
      <c r="C154" s="124"/>
      <c r="D154" s="125"/>
      <c r="E154" s="123"/>
      <c r="F154" s="123"/>
      <c r="G154" s="123"/>
      <c r="H154" s="126"/>
      <c r="I154" s="127"/>
      <c r="J154" s="128"/>
    </row>
    <row r="155" spans="1:10" ht="18" customHeight="1" thickBot="1" x14ac:dyDescent="0.3">
      <c r="A155" s="223" t="s">
        <v>109</v>
      </c>
      <c r="B155" s="224"/>
      <c r="C155" s="224"/>
      <c r="D155" s="224"/>
      <c r="E155" s="224"/>
      <c r="F155" s="224"/>
      <c r="G155" s="225"/>
      <c r="H155" s="86">
        <f>H133</f>
        <v>0</v>
      </c>
      <c r="I155" s="97">
        <f>I133</f>
        <v>266000</v>
      </c>
      <c r="J155" s="104" t="s">
        <v>110</v>
      </c>
    </row>
    <row r="159" spans="1:10" ht="26.25" customHeight="1" x14ac:dyDescent="0.3">
      <c r="A159" s="216" t="s">
        <v>319</v>
      </c>
      <c r="B159" s="216"/>
      <c r="C159" s="216"/>
      <c r="D159" s="216"/>
      <c r="E159" s="216"/>
      <c r="F159" s="216"/>
      <c r="G159" s="216"/>
      <c r="H159" s="216"/>
      <c r="I159" s="216"/>
      <c r="J159" s="216"/>
    </row>
    <row r="160" spans="1:10" ht="18" customHeight="1" x14ac:dyDescent="0.25">
      <c r="A160" s="217" t="s">
        <v>0</v>
      </c>
      <c r="B160" s="217"/>
      <c r="C160" s="217"/>
      <c r="D160" s="217"/>
      <c r="E160" s="1"/>
      <c r="F160" s="229" t="s">
        <v>101</v>
      </c>
      <c r="G160" s="229"/>
      <c r="H160" s="229"/>
      <c r="I160" s="229"/>
      <c r="J160" s="2"/>
    </row>
    <row r="161" spans="1:10" ht="18" customHeight="1" x14ac:dyDescent="0.25">
      <c r="A161" s="209" t="s">
        <v>102</v>
      </c>
      <c r="B161" s="209"/>
      <c r="C161" s="209"/>
      <c r="D161" s="209"/>
      <c r="E161" s="209"/>
      <c r="F161" s="209"/>
      <c r="G161" s="209"/>
      <c r="H161" s="209"/>
      <c r="I161" s="209"/>
      <c r="J161" s="3" t="s">
        <v>3</v>
      </c>
    </row>
    <row r="162" spans="1:10" ht="18.75" customHeight="1" thickBot="1" x14ac:dyDescent="0.3">
      <c r="A162" s="210" t="s">
        <v>103</v>
      </c>
      <c r="B162" s="210"/>
      <c r="C162" s="1"/>
      <c r="D162" s="1"/>
      <c r="E162" s="1"/>
      <c r="F162" s="1" t="s">
        <v>85</v>
      </c>
      <c r="G162" s="1"/>
      <c r="H162" s="1"/>
      <c r="I162" s="1"/>
      <c r="J162" s="1" t="s">
        <v>104</v>
      </c>
    </row>
    <row r="163" spans="1:10" ht="18" customHeight="1" x14ac:dyDescent="0.25">
      <c r="A163" s="211" t="s">
        <v>6</v>
      </c>
      <c r="B163" s="212"/>
      <c r="C163" s="213"/>
      <c r="D163" s="214" t="s">
        <v>7</v>
      </c>
      <c r="E163" s="215"/>
      <c r="F163" s="214" t="s">
        <v>8</v>
      </c>
      <c r="G163" s="215"/>
      <c r="H163" s="214" t="s">
        <v>9</v>
      </c>
      <c r="I163" s="215"/>
      <c r="J163" s="204" t="s">
        <v>10</v>
      </c>
    </row>
    <row r="164" spans="1:10" ht="26.25" customHeight="1" thickBot="1" x14ac:dyDescent="0.3">
      <c r="A164" s="4" t="s">
        <v>11</v>
      </c>
      <c r="B164" s="5" t="s">
        <v>12</v>
      </c>
      <c r="C164" s="5" t="s">
        <v>13</v>
      </c>
      <c r="D164" s="5" t="s">
        <v>14</v>
      </c>
      <c r="E164" s="5" t="s">
        <v>15</v>
      </c>
      <c r="F164" s="5" t="s">
        <v>16</v>
      </c>
      <c r="G164" s="5" t="s">
        <v>17</v>
      </c>
      <c r="H164" s="6" t="s">
        <v>105</v>
      </c>
      <c r="I164" s="6" t="s">
        <v>106</v>
      </c>
      <c r="J164" s="219"/>
    </row>
    <row r="165" spans="1:10" ht="18" customHeight="1" thickTop="1" thickBot="1" x14ac:dyDescent="0.3">
      <c r="A165" s="81">
        <v>231</v>
      </c>
      <c r="B165" s="82"/>
      <c r="C165" s="79">
        <v>3399</v>
      </c>
      <c r="D165" s="79"/>
      <c r="E165" s="82"/>
      <c r="F165" s="82"/>
      <c r="G165" s="82"/>
      <c r="H165" s="80">
        <f>SUM(H166:H186)</f>
        <v>0</v>
      </c>
      <c r="I165" s="80">
        <f>SUM(I166:I186)</f>
        <v>926000</v>
      </c>
      <c r="J165" s="83" t="s">
        <v>148</v>
      </c>
    </row>
    <row r="166" spans="1:10" ht="18" customHeight="1" x14ac:dyDescent="0.25">
      <c r="A166" s="94">
        <v>231</v>
      </c>
      <c r="B166" s="95"/>
      <c r="C166" s="96"/>
      <c r="D166" s="98">
        <v>5021</v>
      </c>
      <c r="E166" s="95"/>
      <c r="F166" s="95"/>
      <c r="G166" s="95"/>
      <c r="H166" s="59"/>
      <c r="I166" s="100">
        <v>70000</v>
      </c>
      <c r="J166" s="102" t="s">
        <v>121</v>
      </c>
    </row>
    <row r="167" spans="1:10" ht="18" customHeight="1" x14ac:dyDescent="0.25">
      <c r="A167" s="90">
        <v>231</v>
      </c>
      <c r="B167" s="91"/>
      <c r="C167" s="92"/>
      <c r="D167" s="99">
        <v>5041</v>
      </c>
      <c r="E167" s="91"/>
      <c r="F167" s="91"/>
      <c r="G167" s="91"/>
      <c r="H167" s="62"/>
      <c r="I167" s="101">
        <v>300000</v>
      </c>
      <c r="J167" s="103" t="s">
        <v>149</v>
      </c>
    </row>
    <row r="168" spans="1:10" ht="18" customHeight="1" x14ac:dyDescent="0.25">
      <c r="A168" s="90">
        <v>231</v>
      </c>
      <c r="B168" s="91"/>
      <c r="C168" s="92"/>
      <c r="D168" s="99">
        <v>5139</v>
      </c>
      <c r="E168" s="91"/>
      <c r="F168" s="91"/>
      <c r="G168" s="91"/>
      <c r="H168" s="62"/>
      <c r="I168" s="101">
        <v>100000</v>
      </c>
      <c r="J168" s="103" t="s">
        <v>114</v>
      </c>
    </row>
    <row r="169" spans="1:10" ht="18" customHeight="1" x14ac:dyDescent="0.25">
      <c r="A169" s="90">
        <v>231</v>
      </c>
      <c r="B169" s="91"/>
      <c r="C169" s="92"/>
      <c r="D169" s="99">
        <v>5154</v>
      </c>
      <c r="E169" s="91"/>
      <c r="F169" s="91"/>
      <c r="G169" s="91"/>
      <c r="H169" s="62"/>
      <c r="I169" s="101">
        <v>5000</v>
      </c>
      <c r="J169" s="103" t="s">
        <v>124</v>
      </c>
    </row>
    <row r="170" spans="1:10" ht="18" customHeight="1" x14ac:dyDescent="0.25">
      <c r="A170" s="90">
        <v>231</v>
      </c>
      <c r="B170" s="91"/>
      <c r="C170" s="92"/>
      <c r="D170" s="99">
        <v>5162</v>
      </c>
      <c r="E170" s="91"/>
      <c r="F170" s="91"/>
      <c r="G170" s="91"/>
      <c r="H170" s="62"/>
      <c r="I170" s="101">
        <v>0</v>
      </c>
      <c r="J170" s="103" t="s">
        <v>129</v>
      </c>
    </row>
    <row r="171" spans="1:10" ht="18" customHeight="1" x14ac:dyDescent="0.25">
      <c r="A171" s="90">
        <v>231</v>
      </c>
      <c r="B171" s="91"/>
      <c r="C171" s="92"/>
      <c r="D171" s="99">
        <v>5169</v>
      </c>
      <c r="E171" s="91"/>
      <c r="F171" s="91"/>
      <c r="G171" s="91"/>
      <c r="H171" s="62"/>
      <c r="I171" s="101">
        <v>300000</v>
      </c>
      <c r="J171" s="103" t="s">
        <v>115</v>
      </c>
    </row>
    <row r="172" spans="1:10" ht="18" customHeight="1" x14ac:dyDescent="0.25">
      <c r="A172" s="90">
        <v>231</v>
      </c>
      <c r="B172" s="91"/>
      <c r="C172" s="92"/>
      <c r="D172" s="99">
        <v>5175</v>
      </c>
      <c r="E172" s="91"/>
      <c r="F172" s="91"/>
      <c r="G172" s="91"/>
      <c r="H172" s="62"/>
      <c r="I172" s="101">
        <v>60000</v>
      </c>
      <c r="J172" s="103" t="s">
        <v>150</v>
      </c>
    </row>
    <row r="173" spans="1:10" ht="18" customHeight="1" x14ac:dyDescent="0.25">
      <c r="A173" s="90">
        <v>231</v>
      </c>
      <c r="B173" s="111"/>
      <c r="C173" s="112"/>
      <c r="D173" s="99">
        <v>5194</v>
      </c>
      <c r="E173" s="91"/>
      <c r="F173" s="91"/>
      <c r="G173" s="91"/>
      <c r="H173" s="62"/>
      <c r="I173" s="101">
        <v>57000</v>
      </c>
      <c r="J173" s="103" t="s">
        <v>151</v>
      </c>
    </row>
    <row r="174" spans="1:10" ht="18" customHeight="1" x14ac:dyDescent="0.25">
      <c r="A174" s="94">
        <v>231</v>
      </c>
      <c r="B174" s="95"/>
      <c r="C174" s="96"/>
      <c r="D174" s="133">
        <v>5212</v>
      </c>
      <c r="E174" s="95"/>
      <c r="F174" s="95"/>
      <c r="G174" s="95"/>
      <c r="H174" s="10"/>
      <c r="I174" s="131">
        <v>4000</v>
      </c>
      <c r="J174" s="132" t="s">
        <v>152</v>
      </c>
    </row>
    <row r="175" spans="1:10" ht="18" customHeight="1" x14ac:dyDescent="0.25">
      <c r="A175" s="90">
        <v>231</v>
      </c>
      <c r="B175" s="91"/>
      <c r="C175" s="92"/>
      <c r="D175" s="116">
        <v>5229</v>
      </c>
      <c r="E175" s="91"/>
      <c r="F175" s="91"/>
      <c r="G175" s="91"/>
      <c r="H175" s="18"/>
      <c r="I175" s="115">
        <v>30000</v>
      </c>
      <c r="J175" s="113" t="s">
        <v>153</v>
      </c>
    </row>
    <row r="176" spans="1:10" ht="18" customHeight="1" x14ac:dyDescent="0.25">
      <c r="A176" s="90">
        <v>231</v>
      </c>
      <c r="B176" s="91"/>
      <c r="C176" s="92"/>
      <c r="D176" s="99">
        <v>5492</v>
      </c>
      <c r="E176" s="91"/>
      <c r="F176" s="91"/>
      <c r="G176" s="91"/>
      <c r="H176" s="62"/>
      <c r="I176" s="101">
        <v>0</v>
      </c>
      <c r="J176" s="103" t="s">
        <v>154</v>
      </c>
    </row>
    <row r="177" spans="1:10" ht="18" customHeight="1" x14ac:dyDescent="0.25">
      <c r="A177" s="90">
        <v>231</v>
      </c>
      <c r="B177" s="91"/>
      <c r="C177" s="92"/>
      <c r="D177" s="99"/>
      <c r="E177" s="91"/>
      <c r="F177" s="91"/>
      <c r="G177" s="91"/>
      <c r="H177" s="62"/>
      <c r="I177" s="101"/>
      <c r="J177" s="103"/>
    </row>
    <row r="178" spans="1:10" ht="18" customHeight="1" x14ac:dyDescent="0.25">
      <c r="A178" s="90">
        <v>231</v>
      </c>
      <c r="B178" s="91"/>
      <c r="C178" s="92"/>
      <c r="D178" s="99"/>
      <c r="E178" s="91"/>
      <c r="F178" s="91"/>
      <c r="G178" s="91"/>
      <c r="H178" s="62"/>
      <c r="I178" s="101"/>
      <c r="J178" s="103"/>
    </row>
    <row r="179" spans="1:10" ht="18" customHeight="1" x14ac:dyDescent="0.25">
      <c r="A179" s="94">
        <v>231</v>
      </c>
      <c r="B179" s="95"/>
      <c r="C179" s="96"/>
      <c r="D179" s="98"/>
      <c r="E179" s="95"/>
      <c r="F179" s="95"/>
      <c r="G179" s="95"/>
      <c r="H179" s="59"/>
      <c r="I179" s="100"/>
      <c r="J179" s="102"/>
    </row>
    <row r="180" spans="1:10" ht="18" customHeight="1" x14ac:dyDescent="0.25">
      <c r="A180" s="94">
        <v>231</v>
      </c>
      <c r="B180" s="95"/>
      <c r="C180" s="96"/>
      <c r="D180" s="98"/>
      <c r="E180" s="95"/>
      <c r="F180" s="95"/>
      <c r="G180" s="95"/>
      <c r="H180" s="59"/>
      <c r="I180" s="100"/>
      <c r="J180" s="102"/>
    </row>
    <row r="181" spans="1:10" ht="18" customHeight="1" x14ac:dyDescent="0.25">
      <c r="A181" s="90">
        <v>231</v>
      </c>
      <c r="B181" s="91"/>
      <c r="C181" s="92"/>
      <c r="D181" s="99"/>
      <c r="E181" s="91"/>
      <c r="F181" s="91"/>
      <c r="G181" s="91"/>
      <c r="H181" s="62"/>
      <c r="I181" s="101"/>
      <c r="J181" s="103"/>
    </row>
    <row r="182" spans="1:10" ht="18" customHeight="1" x14ac:dyDescent="0.25">
      <c r="A182" s="90">
        <v>231</v>
      </c>
      <c r="B182" s="91"/>
      <c r="C182" s="92"/>
      <c r="D182" s="99"/>
      <c r="E182" s="91"/>
      <c r="F182" s="91"/>
      <c r="G182" s="91"/>
      <c r="H182" s="62"/>
      <c r="I182" s="101"/>
      <c r="J182" s="103"/>
    </row>
    <row r="183" spans="1:10" ht="18" customHeight="1" x14ac:dyDescent="0.25">
      <c r="A183" s="90">
        <v>231</v>
      </c>
      <c r="B183" s="91"/>
      <c r="C183" s="92"/>
      <c r="D183" s="99"/>
      <c r="E183" s="91"/>
      <c r="F183" s="91"/>
      <c r="G183" s="91"/>
      <c r="H183" s="62"/>
      <c r="I183" s="101"/>
      <c r="J183" s="103"/>
    </row>
    <row r="184" spans="1:10" ht="18" customHeight="1" x14ac:dyDescent="0.25">
      <c r="A184" s="90">
        <v>231</v>
      </c>
      <c r="B184" s="91"/>
      <c r="C184" s="92"/>
      <c r="D184" s="114"/>
      <c r="E184" s="91"/>
      <c r="F184" s="91"/>
      <c r="G184" s="91"/>
      <c r="H184" s="15"/>
      <c r="I184" s="115"/>
      <c r="J184" s="113"/>
    </row>
    <row r="185" spans="1:10" ht="18" customHeight="1" x14ac:dyDescent="0.25">
      <c r="A185" s="90">
        <v>231</v>
      </c>
      <c r="B185" s="91"/>
      <c r="C185" s="92"/>
      <c r="D185" s="114"/>
      <c r="E185" s="91"/>
      <c r="F185" s="91"/>
      <c r="G185" s="91"/>
      <c r="H185" s="15"/>
      <c r="I185" s="115"/>
      <c r="J185" s="113"/>
    </row>
    <row r="186" spans="1:10" ht="18" customHeight="1" thickBot="1" x14ac:dyDescent="0.3">
      <c r="A186" s="122">
        <v>231</v>
      </c>
      <c r="B186" s="123"/>
      <c r="C186" s="124"/>
      <c r="D186" s="125"/>
      <c r="E186" s="123"/>
      <c r="F186" s="123"/>
      <c r="G186" s="123"/>
      <c r="H186" s="126"/>
      <c r="I186" s="127"/>
      <c r="J186" s="128"/>
    </row>
    <row r="187" spans="1:10" ht="18" customHeight="1" thickBot="1" x14ac:dyDescent="0.3">
      <c r="A187" s="223" t="s">
        <v>109</v>
      </c>
      <c r="B187" s="224"/>
      <c r="C187" s="224"/>
      <c r="D187" s="224"/>
      <c r="E187" s="224"/>
      <c r="F187" s="224"/>
      <c r="G187" s="225"/>
      <c r="H187" s="86">
        <f>H165</f>
        <v>0</v>
      </c>
      <c r="I187" s="97">
        <f>I165</f>
        <v>926000</v>
      </c>
      <c r="J187" s="104" t="s">
        <v>110</v>
      </c>
    </row>
    <row r="191" spans="1:10" ht="26.25" customHeight="1" x14ac:dyDescent="0.3">
      <c r="A191" s="216" t="s">
        <v>319</v>
      </c>
      <c r="B191" s="216"/>
      <c r="C191" s="216"/>
      <c r="D191" s="216"/>
      <c r="E191" s="216"/>
      <c r="F191" s="216"/>
      <c r="G191" s="216"/>
      <c r="H191" s="216"/>
      <c r="I191" s="216"/>
      <c r="J191" s="216"/>
    </row>
    <row r="192" spans="1:10" ht="18" customHeight="1" x14ac:dyDescent="0.25">
      <c r="A192" s="217" t="s">
        <v>0</v>
      </c>
      <c r="B192" s="217"/>
      <c r="C192" s="217"/>
      <c r="D192" s="217"/>
      <c r="E192" s="1"/>
      <c r="F192" s="229" t="s">
        <v>101</v>
      </c>
      <c r="G192" s="229"/>
      <c r="H192" s="229"/>
      <c r="I192" s="229"/>
      <c r="J192" s="2"/>
    </row>
    <row r="193" spans="1:10" ht="18" customHeight="1" x14ac:dyDescent="0.25">
      <c r="A193" s="209" t="s">
        <v>102</v>
      </c>
      <c r="B193" s="209"/>
      <c r="C193" s="209"/>
      <c r="D193" s="209"/>
      <c r="E193" s="209"/>
      <c r="F193" s="209"/>
      <c r="G193" s="209"/>
      <c r="H193" s="209"/>
      <c r="I193" s="209"/>
      <c r="J193" s="3" t="s">
        <v>3</v>
      </c>
    </row>
    <row r="194" spans="1:10" ht="18.75" customHeight="1" thickBot="1" x14ac:dyDescent="0.3">
      <c r="A194" s="210" t="s">
        <v>103</v>
      </c>
      <c r="B194" s="210"/>
      <c r="C194" s="1"/>
      <c r="D194" s="1"/>
      <c r="E194" s="1"/>
      <c r="F194" s="1" t="s">
        <v>96</v>
      </c>
      <c r="G194" s="1"/>
      <c r="H194" s="1"/>
      <c r="I194" s="1"/>
      <c r="J194" s="1" t="s">
        <v>104</v>
      </c>
    </row>
    <row r="195" spans="1:10" ht="18" customHeight="1" x14ac:dyDescent="0.25">
      <c r="A195" s="211" t="s">
        <v>6</v>
      </c>
      <c r="B195" s="212"/>
      <c r="C195" s="213"/>
      <c r="D195" s="214" t="s">
        <v>7</v>
      </c>
      <c r="E195" s="215"/>
      <c r="F195" s="214" t="s">
        <v>8</v>
      </c>
      <c r="G195" s="215"/>
      <c r="H195" s="214" t="s">
        <v>9</v>
      </c>
      <c r="I195" s="215"/>
      <c r="J195" s="204" t="s">
        <v>10</v>
      </c>
    </row>
    <row r="196" spans="1:10" ht="26.25" customHeight="1" thickBot="1" x14ac:dyDescent="0.3">
      <c r="A196" s="4" t="s">
        <v>11</v>
      </c>
      <c r="B196" s="5" t="s">
        <v>12</v>
      </c>
      <c r="C196" s="5" t="s">
        <v>13</v>
      </c>
      <c r="D196" s="5" t="s">
        <v>14</v>
      </c>
      <c r="E196" s="5" t="s">
        <v>15</v>
      </c>
      <c r="F196" s="5" t="s">
        <v>16</v>
      </c>
      <c r="G196" s="5" t="s">
        <v>17</v>
      </c>
      <c r="H196" s="6" t="s">
        <v>105</v>
      </c>
      <c r="I196" s="6" t="s">
        <v>106</v>
      </c>
      <c r="J196" s="219"/>
    </row>
    <row r="197" spans="1:10" ht="18" customHeight="1" thickTop="1" thickBot="1" x14ac:dyDescent="0.3">
      <c r="A197" s="81">
        <v>231</v>
      </c>
      <c r="B197" s="82"/>
      <c r="C197" s="79">
        <v>3412</v>
      </c>
      <c r="D197" s="79"/>
      <c r="E197" s="82"/>
      <c r="F197" s="82"/>
      <c r="G197" s="82"/>
      <c r="H197" s="80">
        <f>SUM(H198:H207)</f>
        <v>0</v>
      </c>
      <c r="I197" s="80">
        <f>SUM(I198:I207)</f>
        <v>190000</v>
      </c>
      <c r="J197" s="83" t="s">
        <v>155</v>
      </c>
    </row>
    <row r="198" spans="1:10" ht="18" customHeight="1" x14ac:dyDescent="0.25">
      <c r="A198" s="94">
        <v>231</v>
      </c>
      <c r="B198" s="95"/>
      <c r="C198" s="96"/>
      <c r="D198" s="98">
        <v>5139</v>
      </c>
      <c r="E198" s="95"/>
      <c r="F198" s="95"/>
      <c r="G198" s="95"/>
      <c r="H198" s="59"/>
      <c r="I198" s="100">
        <v>10000</v>
      </c>
      <c r="J198" s="102" t="s">
        <v>114</v>
      </c>
    </row>
    <row r="199" spans="1:10" ht="18" customHeight="1" x14ac:dyDescent="0.25">
      <c r="A199" s="90">
        <v>231</v>
      </c>
      <c r="B199" s="91"/>
      <c r="C199" s="92"/>
      <c r="D199" s="99">
        <v>5169</v>
      </c>
      <c r="E199" s="91"/>
      <c r="F199" s="91"/>
      <c r="G199" s="91"/>
      <c r="H199" s="62"/>
      <c r="I199" s="101">
        <v>30000</v>
      </c>
      <c r="J199" s="103" t="s">
        <v>115</v>
      </c>
    </row>
    <row r="200" spans="1:10" ht="18" customHeight="1" x14ac:dyDescent="0.25">
      <c r="A200" s="90">
        <v>231</v>
      </c>
      <c r="B200" s="91"/>
      <c r="C200" s="92"/>
      <c r="D200" s="99">
        <v>5171</v>
      </c>
      <c r="E200" s="91"/>
      <c r="F200" s="91"/>
      <c r="G200" s="91"/>
      <c r="H200" s="62"/>
      <c r="I200" s="101">
        <v>150000</v>
      </c>
      <c r="J200" s="103" t="s">
        <v>269</v>
      </c>
    </row>
    <row r="201" spans="1:10" ht="18" customHeight="1" x14ac:dyDescent="0.25">
      <c r="A201" s="90">
        <v>231</v>
      </c>
      <c r="B201" s="91"/>
      <c r="C201" s="92"/>
      <c r="D201" s="99">
        <v>6121</v>
      </c>
      <c r="E201" s="91"/>
      <c r="F201" s="91"/>
      <c r="G201" s="91"/>
      <c r="H201" s="62"/>
      <c r="I201" s="101">
        <v>0</v>
      </c>
      <c r="J201" s="103" t="s">
        <v>255</v>
      </c>
    </row>
    <row r="202" spans="1:10" ht="18" customHeight="1" x14ac:dyDescent="0.25">
      <c r="A202" s="90">
        <v>231</v>
      </c>
      <c r="B202" s="91"/>
      <c r="C202" s="92"/>
      <c r="D202" s="99"/>
      <c r="E202" s="91"/>
      <c r="F202" s="91"/>
      <c r="G202" s="91"/>
      <c r="H202" s="62"/>
      <c r="I202" s="101"/>
      <c r="J202" s="103"/>
    </row>
    <row r="203" spans="1:10" ht="18" customHeight="1" x14ac:dyDescent="0.25">
      <c r="A203" s="90">
        <v>231</v>
      </c>
      <c r="B203" s="91"/>
      <c r="C203" s="92"/>
      <c r="D203" s="99"/>
      <c r="E203" s="91"/>
      <c r="F203" s="91"/>
      <c r="G203" s="91"/>
      <c r="H203" s="62"/>
      <c r="I203" s="101"/>
      <c r="J203" s="103"/>
    </row>
    <row r="204" spans="1:10" ht="18" customHeight="1" x14ac:dyDescent="0.25">
      <c r="A204" s="90">
        <v>231</v>
      </c>
      <c r="B204" s="91"/>
      <c r="C204" s="92"/>
      <c r="D204" s="99"/>
      <c r="E204" s="91"/>
      <c r="F204" s="91"/>
      <c r="G204" s="91"/>
      <c r="H204" s="62"/>
      <c r="I204" s="101"/>
      <c r="J204" s="103"/>
    </row>
    <row r="205" spans="1:10" ht="18" customHeight="1" x14ac:dyDescent="0.25">
      <c r="A205" s="90">
        <v>231</v>
      </c>
      <c r="B205" s="111"/>
      <c r="C205" s="112"/>
      <c r="D205" s="99"/>
      <c r="E205" s="91"/>
      <c r="F205" s="91"/>
      <c r="G205" s="91"/>
      <c r="H205" s="62"/>
      <c r="I205" s="101"/>
      <c r="J205" s="103"/>
    </row>
    <row r="206" spans="1:10" ht="18" customHeight="1" x14ac:dyDescent="0.25">
      <c r="A206" s="94">
        <v>231</v>
      </c>
      <c r="B206" s="95"/>
      <c r="C206" s="96"/>
      <c r="D206" s="98"/>
      <c r="E206" s="95"/>
      <c r="F206" s="95"/>
      <c r="G206" s="95"/>
      <c r="H206" s="59"/>
      <c r="I206" s="100"/>
      <c r="J206" s="102"/>
    </row>
    <row r="207" spans="1:10" ht="18" customHeight="1" thickBot="1" x14ac:dyDescent="0.3">
      <c r="A207" s="90">
        <v>231</v>
      </c>
      <c r="B207" s="91"/>
      <c r="C207" s="92"/>
      <c r="D207" s="99"/>
      <c r="E207" s="91"/>
      <c r="F207" s="91"/>
      <c r="G207" s="91"/>
      <c r="H207" s="93"/>
      <c r="I207" s="101"/>
      <c r="J207" s="103"/>
    </row>
    <row r="208" spans="1:10" ht="18" customHeight="1" thickBot="1" x14ac:dyDescent="0.3">
      <c r="A208" s="53">
        <v>231</v>
      </c>
      <c r="B208" s="54"/>
      <c r="C208" s="55">
        <v>3419</v>
      </c>
      <c r="D208" s="55"/>
      <c r="E208" s="54"/>
      <c r="F208" s="54"/>
      <c r="G208" s="54"/>
      <c r="H208" s="56">
        <f>SUM(H209:H218)</f>
        <v>0</v>
      </c>
      <c r="I208" s="56">
        <f>SUM(I209:I218)</f>
        <v>144000</v>
      </c>
      <c r="J208" s="57" t="s">
        <v>156</v>
      </c>
    </row>
    <row r="209" spans="1:10" ht="18" customHeight="1" x14ac:dyDescent="0.25">
      <c r="A209" s="94">
        <v>231</v>
      </c>
      <c r="B209" s="95"/>
      <c r="C209" s="96"/>
      <c r="D209" s="98">
        <v>5139</v>
      </c>
      <c r="E209" s="95"/>
      <c r="F209" s="95"/>
      <c r="G209" s="95"/>
      <c r="H209" s="59"/>
      <c r="I209" s="100">
        <v>5000</v>
      </c>
      <c r="J209" s="102" t="s">
        <v>114</v>
      </c>
    </row>
    <row r="210" spans="1:10" ht="18" customHeight="1" x14ac:dyDescent="0.25">
      <c r="A210" s="90">
        <v>231</v>
      </c>
      <c r="B210" s="91"/>
      <c r="C210" s="92"/>
      <c r="D210" s="99">
        <v>5151</v>
      </c>
      <c r="E210" s="91"/>
      <c r="F210" s="91"/>
      <c r="G210" s="91"/>
      <c r="H210" s="62"/>
      <c r="I210" s="101">
        <v>2000</v>
      </c>
      <c r="J210" s="103" t="s">
        <v>123</v>
      </c>
    </row>
    <row r="211" spans="1:10" ht="18" customHeight="1" x14ac:dyDescent="0.25">
      <c r="A211" s="90">
        <v>231</v>
      </c>
      <c r="B211" s="91"/>
      <c r="C211" s="92"/>
      <c r="D211" s="99">
        <v>5153</v>
      </c>
      <c r="E211" s="91"/>
      <c r="F211" s="91"/>
      <c r="G211" s="91"/>
      <c r="H211" s="62"/>
      <c r="I211" s="101">
        <v>8000</v>
      </c>
      <c r="J211" s="103" t="s">
        <v>146</v>
      </c>
    </row>
    <row r="212" spans="1:10" ht="18" customHeight="1" x14ac:dyDescent="0.25">
      <c r="A212" s="90">
        <v>231</v>
      </c>
      <c r="B212" s="91"/>
      <c r="C212" s="92"/>
      <c r="D212" s="99">
        <v>5169</v>
      </c>
      <c r="E212" s="91"/>
      <c r="F212" s="91"/>
      <c r="G212" s="91"/>
      <c r="H212" s="62"/>
      <c r="I212" s="101">
        <v>30000</v>
      </c>
      <c r="J212" s="103" t="s">
        <v>115</v>
      </c>
    </row>
    <row r="213" spans="1:10" ht="18" customHeight="1" x14ac:dyDescent="0.25">
      <c r="A213" s="90">
        <v>231</v>
      </c>
      <c r="B213" s="91"/>
      <c r="C213" s="92"/>
      <c r="D213" s="99">
        <v>5171</v>
      </c>
      <c r="E213" s="91"/>
      <c r="F213" s="91"/>
      <c r="G213" s="91"/>
      <c r="H213" s="62"/>
      <c r="I213" s="101">
        <v>10000</v>
      </c>
      <c r="J213" s="103" t="s">
        <v>116</v>
      </c>
    </row>
    <row r="214" spans="1:10" ht="18" customHeight="1" x14ac:dyDescent="0.25">
      <c r="A214" s="90">
        <v>231</v>
      </c>
      <c r="B214" s="91"/>
      <c r="C214" s="92"/>
      <c r="D214" s="99">
        <v>5194</v>
      </c>
      <c r="E214" s="91"/>
      <c r="F214" s="91"/>
      <c r="G214" s="91"/>
      <c r="H214" s="62"/>
      <c r="I214" s="101">
        <v>5000</v>
      </c>
      <c r="J214" s="103" t="s">
        <v>151</v>
      </c>
    </row>
    <row r="215" spans="1:10" ht="18" customHeight="1" x14ac:dyDescent="0.25">
      <c r="A215" s="90">
        <v>231</v>
      </c>
      <c r="B215" s="91"/>
      <c r="C215" s="112"/>
      <c r="D215" s="116">
        <v>5212</v>
      </c>
      <c r="E215" s="111"/>
      <c r="F215" s="111"/>
      <c r="G215" s="111"/>
      <c r="H215" s="15"/>
      <c r="I215" s="115">
        <v>24000</v>
      </c>
      <c r="J215" s="132" t="s">
        <v>152</v>
      </c>
    </row>
    <row r="216" spans="1:10" ht="18" customHeight="1" x14ac:dyDescent="0.25">
      <c r="A216" s="90">
        <v>231</v>
      </c>
      <c r="B216" s="91"/>
      <c r="C216" s="112"/>
      <c r="D216" s="116">
        <v>5229</v>
      </c>
      <c r="E216" s="111"/>
      <c r="F216" s="111"/>
      <c r="G216" s="111"/>
      <c r="H216" s="15"/>
      <c r="I216" s="115">
        <v>60000</v>
      </c>
      <c r="J216" s="113" t="s">
        <v>153</v>
      </c>
    </row>
    <row r="217" spans="1:10" ht="18" customHeight="1" x14ac:dyDescent="0.25">
      <c r="A217" s="90">
        <v>231</v>
      </c>
      <c r="B217" s="91"/>
      <c r="C217" s="92"/>
      <c r="D217" s="114"/>
      <c r="E217" s="91"/>
      <c r="F217" s="91"/>
      <c r="G217" s="91"/>
      <c r="H217" s="15"/>
      <c r="I217" s="115"/>
      <c r="J217" s="113"/>
    </row>
    <row r="218" spans="1:10" ht="18" customHeight="1" thickBot="1" x14ac:dyDescent="0.3">
      <c r="A218" s="122">
        <v>231</v>
      </c>
      <c r="B218" s="123"/>
      <c r="C218" s="124"/>
      <c r="D218" s="125"/>
      <c r="E218" s="123"/>
      <c r="F218" s="123"/>
      <c r="G218" s="123"/>
      <c r="H218" s="126"/>
      <c r="I218" s="127"/>
      <c r="J218" s="128"/>
    </row>
    <row r="219" spans="1:10" ht="18" customHeight="1" thickBot="1" x14ac:dyDescent="0.3">
      <c r="A219" s="223" t="s">
        <v>109</v>
      </c>
      <c r="B219" s="224"/>
      <c r="C219" s="224"/>
      <c r="D219" s="224"/>
      <c r="E219" s="224"/>
      <c r="F219" s="224"/>
      <c r="G219" s="225"/>
      <c r="H219" s="86">
        <f>H197+H208</f>
        <v>0</v>
      </c>
      <c r="I219" s="97">
        <f>I197+I208</f>
        <v>334000</v>
      </c>
      <c r="J219" s="104" t="s">
        <v>110</v>
      </c>
    </row>
    <row r="223" spans="1:10" ht="26.25" customHeight="1" x14ac:dyDescent="0.3">
      <c r="A223" s="216" t="s">
        <v>319</v>
      </c>
      <c r="B223" s="216"/>
      <c r="C223" s="216"/>
      <c r="D223" s="216"/>
      <c r="E223" s="216"/>
      <c r="F223" s="216"/>
      <c r="G223" s="216"/>
      <c r="H223" s="216"/>
      <c r="I223" s="216"/>
      <c r="J223" s="216"/>
    </row>
    <row r="224" spans="1:10" ht="18" customHeight="1" x14ac:dyDescent="0.25">
      <c r="A224" s="217" t="s">
        <v>0</v>
      </c>
      <c r="B224" s="217"/>
      <c r="C224" s="217"/>
      <c r="D224" s="217"/>
      <c r="E224" s="1"/>
      <c r="F224" s="229" t="s">
        <v>101</v>
      </c>
      <c r="G224" s="229"/>
      <c r="H224" s="229"/>
      <c r="I224" s="229"/>
      <c r="J224" s="2"/>
    </row>
    <row r="225" spans="1:10" ht="18" customHeight="1" x14ac:dyDescent="0.25">
      <c r="A225" s="209" t="s">
        <v>102</v>
      </c>
      <c r="B225" s="209"/>
      <c r="C225" s="209"/>
      <c r="D225" s="209"/>
      <c r="E225" s="209"/>
      <c r="F225" s="209"/>
      <c r="G225" s="209"/>
      <c r="H225" s="209"/>
      <c r="I225" s="209"/>
      <c r="J225" s="3" t="s">
        <v>3</v>
      </c>
    </row>
    <row r="226" spans="1:10" ht="18.75" customHeight="1" thickBot="1" x14ac:dyDescent="0.3">
      <c r="A226" s="210" t="s">
        <v>103</v>
      </c>
      <c r="B226" s="210"/>
      <c r="C226" s="1"/>
      <c r="D226" s="1"/>
      <c r="E226" s="1"/>
      <c r="F226" s="1" t="s">
        <v>143</v>
      </c>
      <c r="G226" s="1"/>
      <c r="H226" s="1"/>
      <c r="I226" s="1"/>
      <c r="J226" s="1" t="s">
        <v>104</v>
      </c>
    </row>
    <row r="227" spans="1:10" ht="18" customHeight="1" x14ac:dyDescent="0.25">
      <c r="A227" s="211" t="s">
        <v>6</v>
      </c>
      <c r="B227" s="212"/>
      <c r="C227" s="213"/>
      <c r="D227" s="214" t="s">
        <v>7</v>
      </c>
      <c r="E227" s="215"/>
      <c r="F227" s="214" t="s">
        <v>8</v>
      </c>
      <c r="G227" s="215"/>
      <c r="H227" s="214" t="s">
        <v>9</v>
      </c>
      <c r="I227" s="215"/>
      <c r="J227" s="204" t="s">
        <v>10</v>
      </c>
    </row>
    <row r="228" spans="1:10" ht="26.25" customHeight="1" thickBot="1" x14ac:dyDescent="0.3">
      <c r="A228" s="4" t="s">
        <v>11</v>
      </c>
      <c r="B228" s="5" t="s">
        <v>12</v>
      </c>
      <c r="C228" s="5" t="s">
        <v>13</v>
      </c>
      <c r="D228" s="5" t="s">
        <v>14</v>
      </c>
      <c r="E228" s="5" t="s">
        <v>15</v>
      </c>
      <c r="F228" s="5" t="s">
        <v>16</v>
      </c>
      <c r="G228" s="5" t="s">
        <v>17</v>
      </c>
      <c r="H228" s="6" t="s">
        <v>105</v>
      </c>
      <c r="I228" s="6" t="s">
        <v>106</v>
      </c>
      <c r="J228" s="219"/>
    </row>
    <row r="229" spans="1:10" ht="32.25" customHeight="1" thickTop="1" thickBot="1" x14ac:dyDescent="0.3">
      <c r="A229" s="81">
        <v>231</v>
      </c>
      <c r="B229" s="82"/>
      <c r="C229" s="79">
        <v>3429</v>
      </c>
      <c r="D229" s="79"/>
      <c r="E229" s="82"/>
      <c r="F229" s="82"/>
      <c r="G229" s="82"/>
      <c r="H229" s="80">
        <f>SUM(H230:H250)</f>
        <v>0</v>
      </c>
      <c r="I229" s="80">
        <f>SUM(I230:I250)</f>
        <v>576000</v>
      </c>
      <c r="J229" s="136" t="s">
        <v>232</v>
      </c>
    </row>
    <row r="230" spans="1:10" ht="18" customHeight="1" x14ac:dyDescent="0.25">
      <c r="A230" s="94">
        <v>231</v>
      </c>
      <c r="B230" s="95"/>
      <c r="C230" s="96"/>
      <c r="D230" s="98">
        <v>5021</v>
      </c>
      <c r="E230" s="95"/>
      <c r="F230" s="95"/>
      <c r="G230" s="95"/>
      <c r="H230" s="59"/>
      <c r="I230" s="100">
        <v>60000</v>
      </c>
      <c r="J230" s="102" t="s">
        <v>121</v>
      </c>
    </row>
    <row r="231" spans="1:10" ht="18" customHeight="1" x14ac:dyDescent="0.25">
      <c r="A231" s="90">
        <v>231</v>
      </c>
      <c r="B231" s="91"/>
      <c r="C231" s="92"/>
      <c r="D231" s="99">
        <v>5137</v>
      </c>
      <c r="E231" s="91"/>
      <c r="F231" s="91"/>
      <c r="G231" s="91"/>
      <c r="H231" s="62"/>
      <c r="I231" s="101">
        <v>60000</v>
      </c>
      <c r="J231" s="103" t="s">
        <v>122</v>
      </c>
    </row>
    <row r="232" spans="1:10" ht="18" customHeight="1" x14ac:dyDescent="0.25">
      <c r="A232" s="90">
        <v>231</v>
      </c>
      <c r="B232" s="91"/>
      <c r="C232" s="92"/>
      <c r="D232" s="99">
        <v>5139</v>
      </c>
      <c r="E232" s="91"/>
      <c r="F232" s="91"/>
      <c r="G232" s="91"/>
      <c r="H232" s="62"/>
      <c r="I232" s="101">
        <v>25000</v>
      </c>
      <c r="J232" s="103" t="s">
        <v>238</v>
      </c>
    </row>
    <row r="233" spans="1:10" ht="18" customHeight="1" x14ac:dyDescent="0.25">
      <c r="A233" s="90">
        <v>231</v>
      </c>
      <c r="B233" s="91"/>
      <c r="C233" s="92"/>
      <c r="D233" s="99">
        <v>5151</v>
      </c>
      <c r="E233" s="91"/>
      <c r="F233" s="91"/>
      <c r="G233" s="91"/>
      <c r="H233" s="62"/>
      <c r="I233" s="101">
        <v>30000</v>
      </c>
      <c r="J233" s="103" t="s">
        <v>123</v>
      </c>
    </row>
    <row r="234" spans="1:10" ht="18" customHeight="1" x14ac:dyDescent="0.25">
      <c r="A234" s="90">
        <v>231</v>
      </c>
      <c r="B234" s="91"/>
      <c r="C234" s="92"/>
      <c r="D234" s="99">
        <v>5153</v>
      </c>
      <c r="E234" s="91"/>
      <c r="F234" s="91"/>
      <c r="G234" s="91"/>
      <c r="H234" s="62"/>
      <c r="I234" s="101">
        <v>125000</v>
      </c>
      <c r="J234" s="103" t="s">
        <v>146</v>
      </c>
    </row>
    <row r="235" spans="1:10" ht="18" customHeight="1" x14ac:dyDescent="0.25">
      <c r="A235" s="90">
        <v>231</v>
      </c>
      <c r="B235" s="91"/>
      <c r="C235" s="92"/>
      <c r="D235" s="99">
        <v>5154</v>
      </c>
      <c r="E235" s="91"/>
      <c r="F235" s="91"/>
      <c r="G235" s="91"/>
      <c r="H235" s="62"/>
      <c r="I235" s="101">
        <v>90000</v>
      </c>
      <c r="J235" s="103" t="s">
        <v>124</v>
      </c>
    </row>
    <row r="236" spans="1:10" ht="18" customHeight="1" x14ac:dyDescent="0.25">
      <c r="A236" s="90">
        <v>231</v>
      </c>
      <c r="B236" s="91"/>
      <c r="C236" s="92"/>
      <c r="D236" s="99">
        <v>5162</v>
      </c>
      <c r="E236" s="91"/>
      <c r="F236" s="91"/>
      <c r="G236" s="91"/>
      <c r="H236" s="62"/>
      <c r="I236" s="101">
        <v>6000</v>
      </c>
      <c r="J236" s="103" t="s">
        <v>129</v>
      </c>
    </row>
    <row r="237" spans="1:10" ht="18" customHeight="1" x14ac:dyDescent="0.25">
      <c r="A237" s="90">
        <v>231</v>
      </c>
      <c r="B237" s="111"/>
      <c r="C237" s="112"/>
      <c r="D237" s="99">
        <v>5169</v>
      </c>
      <c r="E237" s="91"/>
      <c r="F237" s="91"/>
      <c r="G237" s="91"/>
      <c r="H237" s="62"/>
      <c r="I237" s="101">
        <v>30000</v>
      </c>
      <c r="J237" s="103" t="s">
        <v>115</v>
      </c>
    </row>
    <row r="238" spans="1:10" ht="18" customHeight="1" x14ac:dyDescent="0.25">
      <c r="A238" s="94">
        <v>231</v>
      </c>
      <c r="B238" s="95"/>
      <c r="C238" s="96"/>
      <c r="D238" s="98">
        <v>5171</v>
      </c>
      <c r="E238" s="95"/>
      <c r="F238" s="95"/>
      <c r="G238" s="95"/>
      <c r="H238" s="59"/>
      <c r="I238" s="100">
        <v>150000</v>
      </c>
      <c r="J238" s="102" t="s">
        <v>116</v>
      </c>
    </row>
    <row r="239" spans="1:10" ht="18" customHeight="1" x14ac:dyDescent="0.25">
      <c r="A239" s="94">
        <v>231</v>
      </c>
      <c r="B239" s="95"/>
      <c r="C239" s="96"/>
      <c r="D239" s="98"/>
      <c r="E239" s="95"/>
      <c r="F239" s="95"/>
      <c r="G239" s="95"/>
      <c r="H239" s="59"/>
      <c r="I239" s="100"/>
      <c r="J239" s="102"/>
    </row>
    <row r="240" spans="1:10" ht="18" customHeight="1" x14ac:dyDescent="0.25">
      <c r="A240" s="90">
        <v>231</v>
      </c>
      <c r="B240" s="91"/>
      <c r="C240" s="92"/>
      <c r="D240" s="99"/>
      <c r="E240" s="91"/>
      <c r="F240" s="91"/>
      <c r="G240" s="91"/>
      <c r="H240" s="93"/>
      <c r="I240" s="101"/>
      <c r="J240" s="103"/>
    </row>
    <row r="241" spans="1:10" ht="18" customHeight="1" x14ac:dyDescent="0.25">
      <c r="A241" s="94">
        <v>231</v>
      </c>
      <c r="B241" s="95"/>
      <c r="C241" s="96"/>
      <c r="D241" s="98"/>
      <c r="E241" s="95"/>
      <c r="F241" s="95"/>
      <c r="G241" s="95"/>
      <c r="H241" s="59"/>
      <c r="I241" s="100"/>
      <c r="J241" s="102"/>
    </row>
    <row r="242" spans="1:10" ht="18" customHeight="1" x14ac:dyDescent="0.25">
      <c r="A242" s="90">
        <v>231</v>
      </c>
      <c r="B242" s="91"/>
      <c r="C242" s="92"/>
      <c r="D242" s="99"/>
      <c r="E242" s="91"/>
      <c r="F242" s="91"/>
      <c r="G242" s="91"/>
      <c r="H242" s="62"/>
      <c r="I242" s="101"/>
      <c r="J242" s="103"/>
    </row>
    <row r="243" spans="1:10" ht="18" customHeight="1" x14ac:dyDescent="0.25">
      <c r="A243" s="90">
        <v>231</v>
      </c>
      <c r="B243" s="91"/>
      <c r="C243" s="92"/>
      <c r="D243" s="99"/>
      <c r="E243" s="91"/>
      <c r="F243" s="91"/>
      <c r="G243" s="91"/>
      <c r="H243" s="62"/>
      <c r="I243" s="101"/>
      <c r="J243" s="103"/>
    </row>
    <row r="244" spans="1:10" ht="18" customHeight="1" x14ac:dyDescent="0.25">
      <c r="A244" s="90">
        <v>231</v>
      </c>
      <c r="B244" s="91"/>
      <c r="C244" s="92"/>
      <c r="D244" s="99"/>
      <c r="E244" s="91"/>
      <c r="F244" s="91"/>
      <c r="G244" s="91"/>
      <c r="H244" s="62"/>
      <c r="I244" s="101"/>
      <c r="J244" s="103"/>
    </row>
    <row r="245" spans="1:10" ht="18" customHeight="1" x14ac:dyDescent="0.25">
      <c r="A245" s="90">
        <v>231</v>
      </c>
      <c r="B245" s="91"/>
      <c r="C245" s="92"/>
      <c r="D245" s="99"/>
      <c r="E245" s="91"/>
      <c r="F245" s="91"/>
      <c r="G245" s="91"/>
      <c r="H245" s="62"/>
      <c r="I245" s="101"/>
      <c r="J245" s="103"/>
    </row>
    <row r="246" spans="1:10" ht="18" customHeight="1" x14ac:dyDescent="0.25">
      <c r="A246" s="90">
        <v>231</v>
      </c>
      <c r="B246" s="91"/>
      <c r="C246" s="92"/>
      <c r="D246" s="99"/>
      <c r="E246" s="91"/>
      <c r="F246" s="91"/>
      <c r="G246" s="91"/>
      <c r="H246" s="62"/>
      <c r="I246" s="101"/>
      <c r="J246" s="103"/>
    </row>
    <row r="247" spans="1:10" ht="18" customHeight="1" x14ac:dyDescent="0.25">
      <c r="A247" s="90">
        <v>231</v>
      </c>
      <c r="B247" s="91"/>
      <c r="C247" s="112"/>
      <c r="D247" s="99"/>
      <c r="E247" s="91"/>
      <c r="F247" s="91"/>
      <c r="G247" s="91"/>
      <c r="H247" s="62"/>
      <c r="I247" s="101"/>
      <c r="J247" s="102"/>
    </row>
    <row r="248" spans="1:10" ht="18" customHeight="1" x14ac:dyDescent="0.25">
      <c r="A248" s="90">
        <v>231</v>
      </c>
      <c r="B248" s="91"/>
      <c r="C248" s="112"/>
      <c r="D248" s="99"/>
      <c r="E248" s="91"/>
      <c r="F248" s="91"/>
      <c r="G248" s="91"/>
      <c r="H248" s="62"/>
      <c r="I248" s="101"/>
      <c r="J248" s="103"/>
    </row>
    <row r="249" spans="1:10" ht="18" customHeight="1" x14ac:dyDescent="0.25">
      <c r="A249" s="90">
        <v>231</v>
      </c>
      <c r="B249" s="91"/>
      <c r="C249" s="92"/>
      <c r="D249" s="114"/>
      <c r="E249" s="91"/>
      <c r="F249" s="91"/>
      <c r="G249" s="91"/>
      <c r="H249" s="15"/>
      <c r="I249" s="115"/>
      <c r="J249" s="113"/>
    </row>
    <row r="250" spans="1:10" ht="18" customHeight="1" thickBot="1" x14ac:dyDescent="0.3">
      <c r="A250" s="122">
        <v>231</v>
      </c>
      <c r="B250" s="123"/>
      <c r="C250" s="124"/>
      <c r="D250" s="125"/>
      <c r="E250" s="123"/>
      <c r="F250" s="123"/>
      <c r="G250" s="123"/>
      <c r="H250" s="126"/>
      <c r="I250" s="127"/>
      <c r="J250" s="128"/>
    </row>
    <row r="251" spans="1:10" ht="18" customHeight="1" thickBot="1" x14ac:dyDescent="0.3">
      <c r="A251" s="223" t="s">
        <v>109</v>
      </c>
      <c r="B251" s="224"/>
      <c r="C251" s="224"/>
      <c r="D251" s="224"/>
      <c r="E251" s="224"/>
      <c r="F251" s="224"/>
      <c r="G251" s="225"/>
      <c r="H251" s="86">
        <f>H229</f>
        <v>0</v>
      </c>
      <c r="I251" s="97">
        <f>I229</f>
        <v>576000</v>
      </c>
      <c r="J251" s="104" t="s">
        <v>110</v>
      </c>
    </row>
    <row r="254" spans="1:10" ht="26.25" customHeight="1" x14ac:dyDescent="0.3">
      <c r="A254" s="216" t="s">
        <v>319</v>
      </c>
      <c r="B254" s="216"/>
      <c r="C254" s="216"/>
      <c r="D254" s="216"/>
      <c r="E254" s="216"/>
      <c r="F254" s="216"/>
      <c r="G254" s="216"/>
      <c r="H254" s="216"/>
      <c r="I254" s="216"/>
      <c r="J254" s="216"/>
    </row>
    <row r="255" spans="1:10" ht="18" customHeight="1" x14ac:dyDescent="0.25">
      <c r="A255" s="217" t="s">
        <v>0</v>
      </c>
      <c r="B255" s="217"/>
      <c r="C255" s="217"/>
      <c r="D255" s="217"/>
      <c r="E255" s="1"/>
      <c r="F255" s="229" t="s">
        <v>101</v>
      </c>
      <c r="G255" s="229"/>
      <c r="H255" s="229"/>
      <c r="I255" s="229"/>
      <c r="J255" s="2"/>
    </row>
    <row r="256" spans="1:10" ht="18" customHeight="1" x14ac:dyDescent="0.25">
      <c r="A256" s="209" t="s">
        <v>102</v>
      </c>
      <c r="B256" s="209"/>
      <c r="C256" s="209"/>
      <c r="D256" s="209"/>
      <c r="E256" s="209"/>
      <c r="F256" s="209"/>
      <c r="G256" s="209"/>
      <c r="H256" s="209"/>
      <c r="I256" s="209"/>
      <c r="J256" s="3" t="s">
        <v>3</v>
      </c>
    </row>
    <row r="257" spans="1:10" ht="18.75" customHeight="1" thickBot="1" x14ac:dyDescent="0.3">
      <c r="A257" s="210" t="s">
        <v>103</v>
      </c>
      <c r="B257" s="210"/>
      <c r="C257" s="1"/>
      <c r="D257" s="1"/>
      <c r="E257" s="1"/>
      <c r="F257" s="1" t="s">
        <v>157</v>
      </c>
      <c r="G257" s="1"/>
      <c r="H257" s="1"/>
      <c r="I257" s="1"/>
      <c r="J257" s="1" t="s">
        <v>104</v>
      </c>
    </row>
    <row r="258" spans="1:10" ht="18" customHeight="1" x14ac:dyDescent="0.25">
      <c r="A258" s="211" t="s">
        <v>6</v>
      </c>
      <c r="B258" s="212"/>
      <c r="C258" s="213"/>
      <c r="D258" s="214" t="s">
        <v>7</v>
      </c>
      <c r="E258" s="215"/>
      <c r="F258" s="214" t="s">
        <v>8</v>
      </c>
      <c r="G258" s="215"/>
      <c r="H258" s="214" t="s">
        <v>9</v>
      </c>
      <c r="I258" s="215"/>
      <c r="J258" s="204" t="s">
        <v>10</v>
      </c>
    </row>
    <row r="259" spans="1:10" ht="26.25" customHeight="1" thickBot="1" x14ac:dyDescent="0.3">
      <c r="A259" s="4" t="s">
        <v>11</v>
      </c>
      <c r="B259" s="5" t="s">
        <v>12</v>
      </c>
      <c r="C259" s="5" t="s">
        <v>13</v>
      </c>
      <c r="D259" s="5" t="s">
        <v>14</v>
      </c>
      <c r="E259" s="5" t="s">
        <v>15</v>
      </c>
      <c r="F259" s="5" t="s">
        <v>16</v>
      </c>
      <c r="G259" s="5" t="s">
        <v>17</v>
      </c>
      <c r="H259" s="6" t="s">
        <v>105</v>
      </c>
      <c r="I259" s="6" t="s">
        <v>106</v>
      </c>
      <c r="J259" s="219"/>
    </row>
    <row r="260" spans="1:10" ht="18" customHeight="1" thickTop="1" thickBot="1" x14ac:dyDescent="0.3">
      <c r="A260" s="81">
        <v>231</v>
      </c>
      <c r="B260" s="82"/>
      <c r="C260" s="79">
        <v>3612</v>
      </c>
      <c r="D260" s="79"/>
      <c r="E260" s="82"/>
      <c r="F260" s="82"/>
      <c r="G260" s="82"/>
      <c r="H260" s="80">
        <f>SUM(H261:H270)</f>
        <v>0</v>
      </c>
      <c r="I260" s="80">
        <f>SUM(I261:I270)</f>
        <v>930000</v>
      </c>
      <c r="J260" s="83" t="s">
        <v>71</v>
      </c>
    </row>
    <row r="261" spans="1:10" ht="18" customHeight="1" x14ac:dyDescent="0.25">
      <c r="A261" s="94">
        <v>231</v>
      </c>
      <c r="B261" s="95"/>
      <c r="C261" s="96"/>
      <c r="D261" s="98">
        <v>5021</v>
      </c>
      <c r="E261" s="95"/>
      <c r="F261" s="95"/>
      <c r="G261" s="95"/>
      <c r="H261" s="59"/>
      <c r="I261" s="100">
        <v>20000</v>
      </c>
      <c r="J261" s="102" t="s">
        <v>121</v>
      </c>
    </row>
    <row r="262" spans="1:10" ht="18" customHeight="1" x14ac:dyDescent="0.25">
      <c r="A262" s="90">
        <v>231</v>
      </c>
      <c r="B262" s="91"/>
      <c r="C262" s="92"/>
      <c r="D262" s="99">
        <v>5139</v>
      </c>
      <c r="E262" s="91"/>
      <c r="F262" s="91"/>
      <c r="G262" s="91"/>
      <c r="H262" s="62"/>
      <c r="I262" s="101">
        <v>5000</v>
      </c>
      <c r="J262" s="103" t="s">
        <v>114</v>
      </c>
    </row>
    <row r="263" spans="1:10" ht="18" customHeight="1" x14ac:dyDescent="0.25">
      <c r="A263" s="90">
        <v>231</v>
      </c>
      <c r="B263" s="91"/>
      <c r="C263" s="92"/>
      <c r="D263" s="99">
        <v>5151</v>
      </c>
      <c r="E263" s="91"/>
      <c r="F263" s="91"/>
      <c r="G263" s="91"/>
      <c r="H263" s="62"/>
      <c r="I263" s="101">
        <v>110000</v>
      </c>
      <c r="J263" s="103" t="s">
        <v>123</v>
      </c>
    </row>
    <row r="264" spans="1:10" ht="18" customHeight="1" x14ac:dyDescent="0.25">
      <c r="A264" s="90">
        <v>231</v>
      </c>
      <c r="B264" s="91"/>
      <c r="C264" s="92"/>
      <c r="D264" s="99">
        <v>5153</v>
      </c>
      <c r="E264" s="91"/>
      <c r="F264" s="91"/>
      <c r="G264" s="91"/>
      <c r="H264" s="62"/>
      <c r="I264" s="101">
        <v>0</v>
      </c>
      <c r="J264" s="103" t="s">
        <v>146</v>
      </c>
    </row>
    <row r="265" spans="1:10" ht="18" customHeight="1" x14ac:dyDescent="0.25">
      <c r="A265" s="90">
        <v>231</v>
      </c>
      <c r="B265" s="91"/>
      <c r="C265" s="92"/>
      <c r="D265" s="99">
        <v>5154</v>
      </c>
      <c r="E265" s="91"/>
      <c r="F265" s="91"/>
      <c r="G265" s="91"/>
      <c r="H265" s="62"/>
      <c r="I265" s="101">
        <v>15000</v>
      </c>
      <c r="J265" s="103" t="s">
        <v>124</v>
      </c>
    </row>
    <row r="266" spans="1:10" ht="18" customHeight="1" x14ac:dyDescent="0.25">
      <c r="A266" s="90">
        <v>231</v>
      </c>
      <c r="B266" s="91"/>
      <c r="C266" s="92"/>
      <c r="D266" s="99">
        <v>5169</v>
      </c>
      <c r="E266" s="91"/>
      <c r="F266" s="91"/>
      <c r="G266" s="91"/>
      <c r="H266" s="62"/>
      <c r="I266" s="101">
        <v>55000</v>
      </c>
      <c r="J266" s="103" t="s">
        <v>115</v>
      </c>
    </row>
    <row r="267" spans="1:10" ht="18" customHeight="1" x14ac:dyDescent="0.25">
      <c r="A267" s="90">
        <v>231</v>
      </c>
      <c r="B267" s="91"/>
      <c r="C267" s="92"/>
      <c r="D267" s="99">
        <v>5171</v>
      </c>
      <c r="E267" s="91"/>
      <c r="F267" s="91"/>
      <c r="G267" s="91"/>
      <c r="H267" s="62"/>
      <c r="I267" s="101">
        <v>650000</v>
      </c>
      <c r="J267" s="103" t="s">
        <v>265</v>
      </c>
    </row>
    <row r="268" spans="1:10" ht="18" customHeight="1" x14ac:dyDescent="0.25">
      <c r="A268" s="90">
        <v>231</v>
      </c>
      <c r="B268" s="111"/>
      <c r="C268" s="112"/>
      <c r="D268" s="99">
        <v>5492</v>
      </c>
      <c r="E268" s="91"/>
      <c r="F268" s="91"/>
      <c r="G268" s="91"/>
      <c r="H268" s="62"/>
      <c r="I268" s="101">
        <v>40000</v>
      </c>
      <c r="J268" s="103" t="s">
        <v>154</v>
      </c>
    </row>
    <row r="269" spans="1:10" ht="18" customHeight="1" x14ac:dyDescent="0.25">
      <c r="A269" s="94">
        <v>231</v>
      </c>
      <c r="B269" s="95"/>
      <c r="C269" s="96"/>
      <c r="D269" s="99">
        <v>5909</v>
      </c>
      <c r="E269" s="91"/>
      <c r="F269" s="91"/>
      <c r="G269" s="91"/>
      <c r="H269" s="62"/>
      <c r="I269" s="101">
        <v>35000</v>
      </c>
      <c r="J269" s="102" t="s">
        <v>147</v>
      </c>
    </row>
    <row r="270" spans="1:10" ht="18" customHeight="1" thickBot="1" x14ac:dyDescent="0.3">
      <c r="A270" s="90">
        <v>231</v>
      </c>
      <c r="B270" s="91"/>
      <c r="C270" s="92"/>
      <c r="D270" s="99"/>
      <c r="E270" s="91"/>
      <c r="F270" s="91"/>
      <c r="G270" s="91"/>
      <c r="H270" s="93"/>
      <c r="I270" s="101"/>
      <c r="J270" s="103"/>
    </row>
    <row r="271" spans="1:10" ht="18" customHeight="1" thickBot="1" x14ac:dyDescent="0.3">
      <c r="A271" s="53">
        <v>231</v>
      </c>
      <c r="B271" s="54"/>
      <c r="C271" s="55">
        <v>3631</v>
      </c>
      <c r="D271" s="55"/>
      <c r="E271" s="54"/>
      <c r="F271" s="54"/>
      <c r="G271" s="54"/>
      <c r="H271" s="56">
        <f>SUM(H272:H281)</f>
        <v>0</v>
      </c>
      <c r="I271" s="56">
        <f>SUM(I272:I281)</f>
        <v>170000</v>
      </c>
      <c r="J271" s="57" t="s">
        <v>74</v>
      </c>
    </row>
    <row r="272" spans="1:10" ht="18" customHeight="1" x14ac:dyDescent="0.25">
      <c r="A272" s="94">
        <v>231</v>
      </c>
      <c r="B272" s="95"/>
      <c r="C272" s="96"/>
      <c r="D272" s="98">
        <v>5021</v>
      </c>
      <c r="E272" s="95"/>
      <c r="F272" s="95"/>
      <c r="G272" s="95"/>
      <c r="H272" s="59"/>
      <c r="I272" s="100">
        <v>5000</v>
      </c>
      <c r="J272" s="102" t="s">
        <v>121</v>
      </c>
    </row>
    <row r="273" spans="1:10" ht="18" customHeight="1" x14ac:dyDescent="0.25">
      <c r="A273" s="90">
        <v>231</v>
      </c>
      <c r="B273" s="91"/>
      <c r="C273" s="92"/>
      <c r="D273" s="99">
        <v>5139</v>
      </c>
      <c r="E273" s="91"/>
      <c r="F273" s="91"/>
      <c r="G273" s="91"/>
      <c r="H273" s="62"/>
      <c r="I273" s="101">
        <v>40000</v>
      </c>
      <c r="J273" s="103" t="s">
        <v>114</v>
      </c>
    </row>
    <row r="274" spans="1:10" ht="18" customHeight="1" x14ac:dyDescent="0.25">
      <c r="A274" s="90">
        <v>231</v>
      </c>
      <c r="B274" s="91"/>
      <c r="C274" s="92"/>
      <c r="D274" s="99">
        <v>5154</v>
      </c>
      <c r="E274" s="91"/>
      <c r="F274" s="91"/>
      <c r="G274" s="91"/>
      <c r="H274" s="62"/>
      <c r="I274" s="101">
        <v>40000</v>
      </c>
      <c r="J274" s="103" t="s">
        <v>124</v>
      </c>
    </row>
    <row r="275" spans="1:10" ht="18" customHeight="1" x14ac:dyDescent="0.25">
      <c r="A275" s="90">
        <v>231</v>
      </c>
      <c r="B275" s="91"/>
      <c r="C275" s="92"/>
      <c r="D275" s="99">
        <v>5164</v>
      </c>
      <c r="E275" s="91"/>
      <c r="F275" s="91"/>
      <c r="G275" s="91"/>
      <c r="H275" s="62"/>
      <c r="I275" s="101">
        <v>15000</v>
      </c>
      <c r="J275" s="103" t="s">
        <v>162</v>
      </c>
    </row>
    <row r="276" spans="1:10" ht="18" customHeight="1" x14ac:dyDescent="0.25">
      <c r="A276" s="90">
        <v>231</v>
      </c>
      <c r="B276" s="91"/>
      <c r="C276" s="92"/>
      <c r="D276" s="99">
        <v>5169</v>
      </c>
      <c r="E276" s="91"/>
      <c r="F276" s="91"/>
      <c r="G276" s="91"/>
      <c r="H276" s="62"/>
      <c r="I276" s="101">
        <v>40000</v>
      </c>
      <c r="J276" s="103" t="s">
        <v>115</v>
      </c>
    </row>
    <row r="277" spans="1:10" ht="18" customHeight="1" x14ac:dyDescent="0.25">
      <c r="A277" s="90">
        <v>231</v>
      </c>
      <c r="B277" s="91"/>
      <c r="C277" s="92"/>
      <c r="D277" s="99">
        <v>5171</v>
      </c>
      <c r="E277" s="91"/>
      <c r="F277" s="91"/>
      <c r="G277" s="91"/>
      <c r="H277" s="62"/>
      <c r="I277" s="101">
        <v>30000</v>
      </c>
      <c r="J277" s="103" t="s">
        <v>116</v>
      </c>
    </row>
    <row r="278" spans="1:10" ht="18" customHeight="1" x14ac:dyDescent="0.25">
      <c r="A278" s="90">
        <v>231</v>
      </c>
      <c r="B278" s="91"/>
      <c r="C278" s="112"/>
      <c r="D278" s="99"/>
      <c r="E278" s="91"/>
      <c r="F278" s="91"/>
      <c r="G278" s="91"/>
      <c r="H278" s="62"/>
      <c r="I278" s="101"/>
      <c r="J278" s="102"/>
    </row>
    <row r="279" spans="1:10" ht="18" customHeight="1" x14ac:dyDescent="0.25">
      <c r="A279" s="90">
        <v>231</v>
      </c>
      <c r="B279" s="91"/>
      <c r="C279" s="112"/>
      <c r="D279" s="99"/>
      <c r="E279" s="91"/>
      <c r="F279" s="91"/>
      <c r="G279" s="91"/>
      <c r="H279" s="62"/>
      <c r="I279" s="101"/>
      <c r="J279" s="103"/>
    </row>
    <row r="280" spans="1:10" ht="18" customHeight="1" x14ac:dyDescent="0.25">
      <c r="A280" s="90">
        <v>231</v>
      </c>
      <c r="B280" s="91"/>
      <c r="C280" s="92"/>
      <c r="D280" s="114"/>
      <c r="E280" s="91"/>
      <c r="F280" s="91"/>
      <c r="G280" s="91"/>
      <c r="H280" s="15"/>
      <c r="I280" s="115"/>
      <c r="J280" s="113"/>
    </row>
    <row r="281" spans="1:10" ht="18" customHeight="1" thickBot="1" x14ac:dyDescent="0.3">
      <c r="A281" s="122">
        <v>231</v>
      </c>
      <c r="B281" s="123"/>
      <c r="C281" s="124"/>
      <c r="D281" s="125"/>
      <c r="E281" s="123"/>
      <c r="F281" s="123"/>
      <c r="G281" s="123"/>
      <c r="H281" s="126"/>
      <c r="I281" s="127"/>
      <c r="J281" s="128"/>
    </row>
    <row r="282" spans="1:10" ht="18" customHeight="1" thickBot="1" x14ac:dyDescent="0.3">
      <c r="A282" s="223" t="s">
        <v>109</v>
      </c>
      <c r="B282" s="224"/>
      <c r="C282" s="224"/>
      <c r="D282" s="224"/>
      <c r="E282" s="224"/>
      <c r="F282" s="224"/>
      <c r="G282" s="225"/>
      <c r="H282" s="86">
        <f>H260+H271</f>
        <v>0</v>
      </c>
      <c r="I282" s="97">
        <f>I260+I271</f>
        <v>1100000</v>
      </c>
      <c r="J282" s="104" t="s">
        <v>110</v>
      </c>
    </row>
    <row r="286" spans="1:10" ht="26.25" customHeight="1" x14ac:dyDescent="0.3">
      <c r="A286" s="216" t="s">
        <v>319</v>
      </c>
      <c r="B286" s="216"/>
      <c r="C286" s="216"/>
      <c r="D286" s="216"/>
      <c r="E286" s="216"/>
      <c r="F286" s="216"/>
      <c r="G286" s="216"/>
      <c r="H286" s="216"/>
      <c r="I286" s="216"/>
      <c r="J286" s="216"/>
    </row>
    <row r="287" spans="1:10" ht="18" customHeight="1" x14ac:dyDescent="0.25">
      <c r="A287" s="217" t="s">
        <v>0</v>
      </c>
      <c r="B287" s="217"/>
      <c r="C287" s="217"/>
      <c r="D287" s="217"/>
      <c r="E287" s="1"/>
      <c r="F287" s="229" t="s">
        <v>101</v>
      </c>
      <c r="G287" s="229"/>
      <c r="H287" s="229"/>
      <c r="I287" s="229"/>
      <c r="J287" s="2"/>
    </row>
    <row r="288" spans="1:10" ht="18" customHeight="1" x14ac:dyDescent="0.25">
      <c r="A288" s="209" t="s">
        <v>102</v>
      </c>
      <c r="B288" s="209"/>
      <c r="C288" s="209"/>
      <c r="D288" s="209"/>
      <c r="E288" s="209"/>
      <c r="F288" s="209"/>
      <c r="G288" s="209"/>
      <c r="H288" s="209"/>
      <c r="I288" s="209"/>
      <c r="J288" s="3" t="s">
        <v>3</v>
      </c>
    </row>
    <row r="289" spans="1:10" ht="18.75" customHeight="1" thickBot="1" x14ac:dyDescent="0.3">
      <c r="A289" s="210" t="s">
        <v>103</v>
      </c>
      <c r="B289" s="210"/>
      <c r="C289" s="1"/>
      <c r="D289" s="1"/>
      <c r="E289" s="1"/>
      <c r="F289" s="1" t="s">
        <v>160</v>
      </c>
      <c r="G289" s="1"/>
      <c r="H289" s="1"/>
      <c r="I289" s="1"/>
      <c r="J289" s="1" t="s">
        <v>104</v>
      </c>
    </row>
    <row r="290" spans="1:10" ht="18" customHeight="1" x14ac:dyDescent="0.25">
      <c r="A290" s="211" t="s">
        <v>6</v>
      </c>
      <c r="B290" s="212"/>
      <c r="C290" s="213"/>
      <c r="D290" s="214" t="s">
        <v>7</v>
      </c>
      <c r="E290" s="215"/>
      <c r="F290" s="214" t="s">
        <v>8</v>
      </c>
      <c r="G290" s="215"/>
      <c r="H290" s="214" t="s">
        <v>9</v>
      </c>
      <c r="I290" s="215"/>
      <c r="J290" s="204" t="s">
        <v>10</v>
      </c>
    </row>
    <row r="291" spans="1:10" ht="26.25" customHeight="1" thickBot="1" x14ac:dyDescent="0.3">
      <c r="A291" s="4" t="s">
        <v>11</v>
      </c>
      <c r="B291" s="5" t="s">
        <v>12</v>
      </c>
      <c r="C291" s="5" t="s">
        <v>13</v>
      </c>
      <c r="D291" s="5" t="s">
        <v>14</v>
      </c>
      <c r="E291" s="5" t="s">
        <v>15</v>
      </c>
      <c r="F291" s="5" t="s">
        <v>16</v>
      </c>
      <c r="G291" s="5" t="s">
        <v>17</v>
      </c>
      <c r="H291" s="6" t="s">
        <v>105</v>
      </c>
      <c r="I291" s="6" t="s">
        <v>106</v>
      </c>
      <c r="J291" s="219"/>
    </row>
    <row r="292" spans="1:10" ht="18" customHeight="1" thickTop="1" thickBot="1" x14ac:dyDescent="0.3">
      <c r="A292" s="81">
        <v>231</v>
      </c>
      <c r="B292" s="82"/>
      <c r="C292" s="79">
        <v>3632</v>
      </c>
      <c r="D292" s="79"/>
      <c r="E292" s="82"/>
      <c r="F292" s="82"/>
      <c r="G292" s="82"/>
      <c r="H292" s="80">
        <f>SUM(H293:H302)</f>
        <v>0</v>
      </c>
      <c r="I292" s="80">
        <f>SUM(I293:I302)</f>
        <v>543000</v>
      </c>
      <c r="J292" s="83" t="s">
        <v>76</v>
      </c>
    </row>
    <row r="293" spans="1:10" ht="18" customHeight="1" x14ac:dyDescent="0.25">
      <c r="A293" s="94">
        <v>231</v>
      </c>
      <c r="B293" s="95"/>
      <c r="C293" s="96"/>
      <c r="D293" s="98">
        <v>5021</v>
      </c>
      <c r="E293" s="95"/>
      <c r="F293" s="95"/>
      <c r="G293" s="95"/>
      <c r="H293" s="59"/>
      <c r="I293" s="100">
        <v>5000</v>
      </c>
      <c r="J293" s="102" t="s">
        <v>121</v>
      </c>
    </row>
    <row r="294" spans="1:10" ht="18" customHeight="1" x14ac:dyDescent="0.25">
      <c r="A294" s="90">
        <v>231</v>
      </c>
      <c r="B294" s="91"/>
      <c r="C294" s="92"/>
      <c r="D294" s="99">
        <v>5137</v>
      </c>
      <c r="E294" s="91"/>
      <c r="F294" s="91"/>
      <c r="G294" s="91"/>
      <c r="H294" s="62"/>
      <c r="I294" s="101">
        <v>10000</v>
      </c>
      <c r="J294" s="103" t="s">
        <v>145</v>
      </c>
    </row>
    <row r="295" spans="1:10" ht="18" customHeight="1" x14ac:dyDescent="0.25">
      <c r="A295" s="90">
        <v>231</v>
      </c>
      <c r="B295" s="91"/>
      <c r="C295" s="92"/>
      <c r="D295" s="99">
        <v>5139</v>
      </c>
      <c r="E295" s="91"/>
      <c r="F295" s="91"/>
      <c r="G295" s="91"/>
      <c r="H295" s="62"/>
      <c r="I295" s="101">
        <v>2000</v>
      </c>
      <c r="J295" s="103" t="s">
        <v>114</v>
      </c>
    </row>
    <row r="296" spans="1:10" ht="18" customHeight="1" x14ac:dyDescent="0.25">
      <c r="A296" s="90">
        <v>231</v>
      </c>
      <c r="B296" s="91"/>
      <c r="C296" s="92"/>
      <c r="D296" s="99">
        <v>5151</v>
      </c>
      <c r="E296" s="91"/>
      <c r="F296" s="91"/>
      <c r="G296" s="91"/>
      <c r="H296" s="62"/>
      <c r="I296" s="101">
        <v>6000</v>
      </c>
      <c r="J296" s="103" t="s">
        <v>123</v>
      </c>
    </row>
    <row r="297" spans="1:10" ht="18" customHeight="1" x14ac:dyDescent="0.25">
      <c r="A297" s="90">
        <v>231</v>
      </c>
      <c r="B297" s="91"/>
      <c r="C297" s="92"/>
      <c r="D297" s="99">
        <v>5169</v>
      </c>
      <c r="E297" s="91"/>
      <c r="F297" s="91"/>
      <c r="G297" s="91"/>
      <c r="H297" s="62"/>
      <c r="I297" s="101">
        <v>20000</v>
      </c>
      <c r="J297" s="103" t="s">
        <v>115</v>
      </c>
    </row>
    <row r="298" spans="1:10" ht="18" customHeight="1" x14ac:dyDescent="0.25">
      <c r="A298" s="90">
        <v>231</v>
      </c>
      <c r="B298" s="91"/>
      <c r="C298" s="92"/>
      <c r="D298" s="99">
        <v>5171</v>
      </c>
      <c r="E298" s="91"/>
      <c r="F298" s="91"/>
      <c r="G298" s="91"/>
      <c r="H298" s="62"/>
      <c r="I298" s="101">
        <v>50000</v>
      </c>
      <c r="J298" s="103" t="s">
        <v>116</v>
      </c>
    </row>
    <row r="299" spans="1:10" ht="18" customHeight="1" x14ac:dyDescent="0.25">
      <c r="A299" s="90">
        <v>231</v>
      </c>
      <c r="B299" s="91"/>
      <c r="C299" s="92"/>
      <c r="D299" s="99">
        <v>6121</v>
      </c>
      <c r="E299" s="91"/>
      <c r="F299" s="91"/>
      <c r="G299" s="91"/>
      <c r="H299" s="62"/>
      <c r="I299" s="101">
        <v>450000</v>
      </c>
      <c r="J299" s="103" t="s">
        <v>256</v>
      </c>
    </row>
    <row r="300" spans="1:10" ht="18" customHeight="1" x14ac:dyDescent="0.25">
      <c r="A300" s="90">
        <v>231</v>
      </c>
      <c r="B300" s="111"/>
      <c r="C300" s="112"/>
      <c r="D300" s="99"/>
      <c r="E300" s="91"/>
      <c r="F300" s="91"/>
      <c r="G300" s="91"/>
      <c r="H300" s="62"/>
      <c r="I300" s="101"/>
      <c r="J300" s="102"/>
    </row>
    <row r="301" spans="1:10" ht="18" customHeight="1" x14ac:dyDescent="0.25">
      <c r="A301" s="94">
        <v>231</v>
      </c>
      <c r="B301" s="95"/>
      <c r="C301" s="96"/>
      <c r="D301" s="98"/>
      <c r="E301" s="95"/>
      <c r="F301" s="95"/>
      <c r="G301" s="95"/>
      <c r="H301" s="59"/>
      <c r="I301" s="100"/>
      <c r="J301" s="102"/>
    </row>
    <row r="302" spans="1:10" ht="18" customHeight="1" thickBot="1" x14ac:dyDescent="0.3">
      <c r="A302" s="90">
        <v>231</v>
      </c>
      <c r="B302" s="91"/>
      <c r="C302" s="92"/>
      <c r="D302" s="99"/>
      <c r="E302" s="91"/>
      <c r="F302" s="91"/>
      <c r="G302" s="91"/>
      <c r="H302" s="93"/>
      <c r="I302" s="101"/>
      <c r="J302" s="103"/>
    </row>
    <row r="303" spans="1:10" ht="18" customHeight="1" thickBot="1" x14ac:dyDescent="0.3">
      <c r="A303" s="53">
        <v>231</v>
      </c>
      <c r="B303" s="54"/>
      <c r="C303" s="55">
        <v>3633</v>
      </c>
      <c r="D303" s="55"/>
      <c r="E303" s="54"/>
      <c r="F303" s="54"/>
      <c r="G303" s="54"/>
      <c r="H303" s="56">
        <f>SUM(H304:H307)</f>
        <v>0</v>
      </c>
      <c r="I303" s="56">
        <f>SUM(I304:I307)</f>
        <v>0</v>
      </c>
      <c r="J303" s="57" t="s">
        <v>270</v>
      </c>
    </row>
    <row r="304" spans="1:10" ht="18" customHeight="1" x14ac:dyDescent="0.25">
      <c r="A304" s="94">
        <v>231</v>
      </c>
      <c r="B304" s="95"/>
      <c r="C304" s="96"/>
      <c r="D304" s="98">
        <v>6121</v>
      </c>
      <c r="E304" s="95"/>
      <c r="F304" s="95"/>
      <c r="G304" s="95"/>
      <c r="H304" s="59">
        <v>0</v>
      </c>
      <c r="I304" s="100">
        <v>0</v>
      </c>
      <c r="J304" s="102" t="s">
        <v>271</v>
      </c>
    </row>
    <row r="305" spans="1:10" ht="18" customHeight="1" x14ac:dyDescent="0.25">
      <c r="A305" s="90">
        <v>231</v>
      </c>
      <c r="B305" s="91"/>
      <c r="C305" s="92"/>
      <c r="D305" s="99"/>
      <c r="E305" s="91"/>
      <c r="F305" s="91"/>
      <c r="G305" s="91"/>
      <c r="H305" s="62"/>
      <c r="I305" s="101"/>
      <c r="J305" s="103"/>
    </row>
    <row r="306" spans="1:10" ht="18" customHeight="1" x14ac:dyDescent="0.25">
      <c r="A306" s="90">
        <v>231</v>
      </c>
      <c r="B306" s="91"/>
      <c r="C306" s="92"/>
      <c r="D306" s="99"/>
      <c r="E306" s="91"/>
      <c r="F306" s="91"/>
      <c r="G306" s="91"/>
      <c r="H306" s="62"/>
      <c r="I306" s="101"/>
      <c r="J306" s="103"/>
    </row>
    <row r="307" spans="1:10" ht="18" customHeight="1" thickBot="1" x14ac:dyDescent="0.3">
      <c r="A307" s="105">
        <v>231</v>
      </c>
      <c r="B307" s="106"/>
      <c r="C307" s="107"/>
      <c r="D307" s="108"/>
      <c r="E307" s="106"/>
      <c r="F307" s="106"/>
      <c r="G307" s="106"/>
      <c r="H307" s="72"/>
      <c r="I307" s="109"/>
      <c r="J307" s="110"/>
    </row>
    <row r="308" spans="1:10" ht="18" customHeight="1" thickBot="1" x14ac:dyDescent="0.3">
      <c r="A308" s="53">
        <v>231</v>
      </c>
      <c r="B308" s="54"/>
      <c r="C308" s="55">
        <v>3635</v>
      </c>
      <c r="D308" s="55"/>
      <c r="E308" s="54"/>
      <c r="F308" s="54"/>
      <c r="G308" s="54"/>
      <c r="H308" s="56">
        <f>SUM(H309:H313)</f>
        <v>0</v>
      </c>
      <c r="I308" s="56">
        <f>SUM(I309:I313)</f>
        <v>0</v>
      </c>
      <c r="J308" s="57" t="s">
        <v>158</v>
      </c>
    </row>
    <row r="309" spans="1:10" ht="18" customHeight="1" x14ac:dyDescent="0.25">
      <c r="A309" s="94">
        <v>231</v>
      </c>
      <c r="B309" s="95"/>
      <c r="C309" s="96"/>
      <c r="D309" s="98">
        <v>6119</v>
      </c>
      <c r="E309" s="95"/>
      <c r="F309" s="95"/>
      <c r="G309" s="95"/>
      <c r="H309" s="59">
        <v>0</v>
      </c>
      <c r="I309" s="100">
        <v>0</v>
      </c>
      <c r="J309" s="102" t="s">
        <v>159</v>
      </c>
    </row>
    <row r="310" spans="1:10" ht="18" customHeight="1" x14ac:dyDescent="0.25">
      <c r="A310" s="90">
        <v>231</v>
      </c>
      <c r="B310" s="91"/>
      <c r="C310" s="112"/>
      <c r="D310" s="99"/>
      <c r="E310" s="91"/>
      <c r="F310" s="91"/>
      <c r="G310" s="91"/>
      <c r="H310" s="62"/>
      <c r="I310" s="101"/>
      <c r="J310" s="102"/>
    </row>
    <row r="311" spans="1:10" ht="18" customHeight="1" x14ac:dyDescent="0.25">
      <c r="A311" s="90">
        <v>231</v>
      </c>
      <c r="B311" s="91"/>
      <c r="C311" s="112"/>
      <c r="D311" s="99"/>
      <c r="E311" s="91"/>
      <c r="F311" s="91"/>
      <c r="G311" s="91"/>
      <c r="H311" s="62"/>
      <c r="I311" s="101"/>
      <c r="J311" s="103"/>
    </row>
    <row r="312" spans="1:10" ht="18" customHeight="1" x14ac:dyDescent="0.25">
      <c r="A312" s="90">
        <v>231</v>
      </c>
      <c r="B312" s="91"/>
      <c r="C312" s="92"/>
      <c r="D312" s="99"/>
      <c r="E312" s="91"/>
      <c r="F312" s="91"/>
      <c r="G312" s="91"/>
      <c r="H312" s="62"/>
      <c r="I312" s="101"/>
      <c r="J312" s="103"/>
    </row>
    <row r="313" spans="1:10" ht="18" customHeight="1" thickBot="1" x14ac:dyDescent="0.3">
      <c r="A313" s="122">
        <v>231</v>
      </c>
      <c r="B313" s="123"/>
      <c r="C313" s="124"/>
      <c r="D313" s="125"/>
      <c r="E313" s="123"/>
      <c r="F313" s="123"/>
      <c r="G313" s="123"/>
      <c r="H313" s="126"/>
      <c r="I313" s="127"/>
      <c r="J313" s="128"/>
    </row>
    <row r="314" spans="1:10" ht="18" customHeight="1" thickBot="1" x14ac:dyDescent="0.3">
      <c r="A314" s="223" t="s">
        <v>109</v>
      </c>
      <c r="B314" s="224"/>
      <c r="C314" s="224"/>
      <c r="D314" s="224"/>
      <c r="E314" s="224"/>
      <c r="F314" s="224"/>
      <c r="G314" s="225"/>
      <c r="H314" s="86">
        <f>H292+H303+H308</f>
        <v>0</v>
      </c>
      <c r="I314" s="97">
        <f>I292+I303+I308</f>
        <v>543000</v>
      </c>
      <c r="J314" s="104" t="s">
        <v>110</v>
      </c>
    </row>
    <row r="318" spans="1:10" ht="26.25" customHeight="1" x14ac:dyDescent="0.3">
      <c r="A318" s="216" t="s">
        <v>319</v>
      </c>
      <c r="B318" s="216"/>
      <c r="C318" s="216"/>
      <c r="D318" s="216"/>
      <c r="E318" s="216"/>
      <c r="F318" s="216"/>
      <c r="G318" s="216"/>
      <c r="H318" s="216"/>
      <c r="I318" s="216"/>
      <c r="J318" s="216"/>
    </row>
    <row r="319" spans="1:10" ht="18" customHeight="1" x14ac:dyDescent="0.25">
      <c r="A319" s="217" t="s">
        <v>0</v>
      </c>
      <c r="B319" s="217"/>
      <c r="C319" s="217"/>
      <c r="D319" s="217"/>
      <c r="E319" s="1"/>
      <c r="F319" s="229" t="s">
        <v>101</v>
      </c>
      <c r="G319" s="229"/>
      <c r="H319" s="229"/>
      <c r="I319" s="229"/>
      <c r="J319" s="2"/>
    </row>
    <row r="320" spans="1:10" ht="18" customHeight="1" x14ac:dyDescent="0.25">
      <c r="A320" s="209" t="s">
        <v>102</v>
      </c>
      <c r="B320" s="209"/>
      <c r="C320" s="209"/>
      <c r="D320" s="209"/>
      <c r="E320" s="209"/>
      <c r="F320" s="209"/>
      <c r="G320" s="209"/>
      <c r="H320" s="209"/>
      <c r="I320" s="209"/>
      <c r="J320" s="3" t="s">
        <v>3</v>
      </c>
    </row>
    <row r="321" spans="1:10" ht="18.75" customHeight="1" thickBot="1" x14ac:dyDescent="0.3">
      <c r="A321" s="210" t="s">
        <v>103</v>
      </c>
      <c r="B321" s="210"/>
      <c r="C321" s="1"/>
      <c r="D321" s="1"/>
      <c r="E321" s="1"/>
      <c r="F321" s="1" t="s">
        <v>171</v>
      </c>
      <c r="G321" s="1"/>
      <c r="H321" s="1"/>
      <c r="I321" s="1"/>
      <c r="J321" s="1" t="s">
        <v>104</v>
      </c>
    </row>
    <row r="322" spans="1:10" ht="18" customHeight="1" x14ac:dyDescent="0.25">
      <c r="A322" s="211" t="s">
        <v>6</v>
      </c>
      <c r="B322" s="212"/>
      <c r="C322" s="213"/>
      <c r="D322" s="214" t="s">
        <v>7</v>
      </c>
      <c r="E322" s="215"/>
      <c r="F322" s="214" t="s">
        <v>8</v>
      </c>
      <c r="G322" s="215"/>
      <c r="H322" s="214" t="s">
        <v>9</v>
      </c>
      <c r="I322" s="215"/>
      <c r="J322" s="204" t="s">
        <v>10</v>
      </c>
    </row>
    <row r="323" spans="1:10" ht="26.25" customHeight="1" thickBot="1" x14ac:dyDescent="0.3">
      <c r="A323" s="4" t="s">
        <v>11</v>
      </c>
      <c r="B323" s="5" t="s">
        <v>12</v>
      </c>
      <c r="C323" s="5" t="s">
        <v>13</v>
      </c>
      <c r="D323" s="5" t="s">
        <v>14</v>
      </c>
      <c r="E323" s="5" t="s">
        <v>15</v>
      </c>
      <c r="F323" s="5" t="s">
        <v>16</v>
      </c>
      <c r="G323" s="5" t="s">
        <v>17</v>
      </c>
      <c r="H323" s="6" t="s">
        <v>105</v>
      </c>
      <c r="I323" s="6" t="s">
        <v>106</v>
      </c>
      <c r="J323" s="219"/>
    </row>
    <row r="324" spans="1:10" ht="18" customHeight="1" thickTop="1" thickBot="1" x14ac:dyDescent="0.3">
      <c r="A324" s="81">
        <v>231</v>
      </c>
      <c r="B324" s="82"/>
      <c r="C324" s="79">
        <v>3639</v>
      </c>
      <c r="D324" s="79"/>
      <c r="E324" s="82"/>
      <c r="F324" s="82"/>
      <c r="G324" s="82"/>
      <c r="H324" s="80">
        <f>SUM(H325:H346)</f>
        <v>0</v>
      </c>
      <c r="I324" s="80">
        <f>SUM(I325:I346)</f>
        <v>1820000</v>
      </c>
      <c r="J324" s="83" t="s">
        <v>161</v>
      </c>
    </row>
    <row r="325" spans="1:10" ht="18" customHeight="1" x14ac:dyDescent="0.25">
      <c r="A325" s="94">
        <v>231</v>
      </c>
      <c r="B325" s="95"/>
      <c r="C325" s="96"/>
      <c r="D325" s="98">
        <v>5021</v>
      </c>
      <c r="E325" s="95"/>
      <c r="F325" s="95"/>
      <c r="G325" s="95"/>
      <c r="H325" s="59"/>
      <c r="I325" s="100">
        <v>15000</v>
      </c>
      <c r="J325" s="102" t="s">
        <v>121</v>
      </c>
    </row>
    <row r="326" spans="1:10" ht="18" customHeight="1" x14ac:dyDescent="0.25">
      <c r="A326" s="90">
        <v>231</v>
      </c>
      <c r="B326" s="91"/>
      <c r="C326" s="92"/>
      <c r="D326" s="99">
        <v>5137</v>
      </c>
      <c r="E326" s="91"/>
      <c r="F326" s="91"/>
      <c r="G326" s="91"/>
      <c r="H326" s="62"/>
      <c r="I326" s="101">
        <v>50000</v>
      </c>
      <c r="J326" s="103" t="s">
        <v>145</v>
      </c>
    </row>
    <row r="327" spans="1:10" ht="18" customHeight="1" x14ac:dyDescent="0.25">
      <c r="A327" s="90">
        <v>231</v>
      </c>
      <c r="B327" s="91"/>
      <c r="C327" s="92"/>
      <c r="D327" s="99">
        <v>5139</v>
      </c>
      <c r="E327" s="91"/>
      <c r="F327" s="91"/>
      <c r="G327" s="91"/>
      <c r="H327" s="62"/>
      <c r="I327" s="101">
        <v>50000</v>
      </c>
      <c r="J327" s="103" t="s">
        <v>114</v>
      </c>
    </row>
    <row r="328" spans="1:10" ht="18" customHeight="1" x14ac:dyDescent="0.25">
      <c r="A328" s="90">
        <v>231</v>
      </c>
      <c r="B328" s="91"/>
      <c r="C328" s="92"/>
      <c r="D328" s="99">
        <v>5151</v>
      </c>
      <c r="E328" s="91"/>
      <c r="F328" s="91"/>
      <c r="G328" s="91"/>
      <c r="H328" s="62"/>
      <c r="I328" s="101">
        <v>20000</v>
      </c>
      <c r="J328" s="103" t="s">
        <v>123</v>
      </c>
    </row>
    <row r="329" spans="1:10" ht="18" customHeight="1" x14ac:dyDescent="0.25">
      <c r="A329" s="90">
        <v>231</v>
      </c>
      <c r="B329" s="91"/>
      <c r="C329" s="92"/>
      <c r="D329" s="99">
        <v>5153</v>
      </c>
      <c r="E329" s="91"/>
      <c r="F329" s="91"/>
      <c r="G329" s="91"/>
      <c r="H329" s="62"/>
      <c r="I329" s="101">
        <v>80000</v>
      </c>
      <c r="J329" s="103" t="s">
        <v>146</v>
      </c>
    </row>
    <row r="330" spans="1:10" ht="18" customHeight="1" x14ac:dyDescent="0.25">
      <c r="A330" s="90">
        <v>231</v>
      </c>
      <c r="B330" s="91"/>
      <c r="C330" s="92"/>
      <c r="D330" s="99">
        <v>5154</v>
      </c>
      <c r="E330" s="91"/>
      <c r="F330" s="91"/>
      <c r="G330" s="91"/>
      <c r="H330" s="62"/>
      <c r="I330" s="101">
        <v>60000</v>
      </c>
      <c r="J330" s="103" t="s">
        <v>124</v>
      </c>
    </row>
    <row r="331" spans="1:10" ht="18" customHeight="1" x14ac:dyDescent="0.25">
      <c r="A331" s="90">
        <v>231</v>
      </c>
      <c r="B331" s="91"/>
      <c r="C331" s="92"/>
      <c r="D331" s="99">
        <v>5156</v>
      </c>
      <c r="E331" s="91"/>
      <c r="F331" s="91"/>
      <c r="G331" s="91"/>
      <c r="H331" s="62"/>
      <c r="I331" s="101">
        <v>53000</v>
      </c>
      <c r="J331" s="103" t="s">
        <v>163</v>
      </c>
    </row>
    <row r="332" spans="1:10" ht="18" customHeight="1" x14ac:dyDescent="0.25">
      <c r="A332" s="90">
        <v>231</v>
      </c>
      <c r="B332" s="111"/>
      <c r="C332" s="112"/>
      <c r="D332" s="99">
        <v>5162</v>
      </c>
      <c r="E332" s="91"/>
      <c r="F332" s="91"/>
      <c r="G332" s="91"/>
      <c r="H332" s="62"/>
      <c r="I332" s="101">
        <v>50000</v>
      </c>
      <c r="J332" s="103" t="s">
        <v>129</v>
      </c>
    </row>
    <row r="333" spans="1:10" ht="18" customHeight="1" x14ac:dyDescent="0.25">
      <c r="A333" s="94">
        <v>231</v>
      </c>
      <c r="B333" s="95"/>
      <c r="C333" s="96"/>
      <c r="D333" s="98">
        <v>5163</v>
      </c>
      <c r="E333" s="95"/>
      <c r="F333" s="95"/>
      <c r="G333" s="95"/>
      <c r="H333" s="59"/>
      <c r="I333" s="100">
        <v>50000</v>
      </c>
      <c r="J333" s="102" t="s">
        <v>164</v>
      </c>
    </row>
    <row r="334" spans="1:10" ht="18" customHeight="1" x14ac:dyDescent="0.25">
      <c r="A334" s="90">
        <v>231</v>
      </c>
      <c r="B334" s="91"/>
      <c r="C334" s="92"/>
      <c r="D334" s="99">
        <v>5164</v>
      </c>
      <c r="E334" s="91"/>
      <c r="F334" s="91"/>
      <c r="G334" s="91"/>
      <c r="H334" s="93"/>
      <c r="I334" s="101">
        <v>34000</v>
      </c>
      <c r="J334" s="103" t="s">
        <v>162</v>
      </c>
    </row>
    <row r="335" spans="1:10" ht="18" customHeight="1" x14ac:dyDescent="0.25">
      <c r="A335" s="90">
        <v>231</v>
      </c>
      <c r="B335" s="91"/>
      <c r="C335" s="92"/>
      <c r="D335" s="99">
        <v>5169</v>
      </c>
      <c r="E335" s="91"/>
      <c r="F335" s="91"/>
      <c r="G335" s="91"/>
      <c r="H335" s="62"/>
      <c r="I335" s="101">
        <v>250000</v>
      </c>
      <c r="J335" s="103" t="s">
        <v>115</v>
      </c>
    </row>
    <row r="336" spans="1:10" ht="18" customHeight="1" x14ac:dyDescent="0.25">
      <c r="A336" s="90">
        <v>231</v>
      </c>
      <c r="B336" s="91"/>
      <c r="C336" s="92"/>
      <c r="D336" s="99">
        <v>5171</v>
      </c>
      <c r="E336" s="91"/>
      <c r="F336" s="91"/>
      <c r="G336" s="91"/>
      <c r="H336" s="62"/>
      <c r="I336" s="101">
        <v>150000</v>
      </c>
      <c r="J336" s="103" t="s">
        <v>116</v>
      </c>
    </row>
    <row r="337" spans="1:10" ht="18" customHeight="1" x14ac:dyDescent="0.25">
      <c r="A337" s="90">
        <v>231</v>
      </c>
      <c r="B337" s="91"/>
      <c r="C337" s="92"/>
      <c r="D337" s="99">
        <v>5179</v>
      </c>
      <c r="E337" s="91"/>
      <c r="F337" s="91"/>
      <c r="G337" s="91"/>
      <c r="H337" s="62"/>
      <c r="I337" s="101">
        <v>30000</v>
      </c>
      <c r="J337" s="103" t="s">
        <v>165</v>
      </c>
    </row>
    <row r="338" spans="1:10" ht="18" customHeight="1" x14ac:dyDescent="0.25">
      <c r="A338" s="94">
        <v>231</v>
      </c>
      <c r="B338" s="95"/>
      <c r="C338" s="96"/>
      <c r="D338" s="98">
        <v>5192</v>
      </c>
      <c r="E338" s="95"/>
      <c r="F338" s="95"/>
      <c r="G338" s="95"/>
      <c r="H338" s="59"/>
      <c r="I338" s="100">
        <v>3000</v>
      </c>
      <c r="J338" s="102" t="s">
        <v>166</v>
      </c>
    </row>
    <row r="339" spans="1:10" ht="18" customHeight="1" x14ac:dyDescent="0.25">
      <c r="A339" s="94">
        <v>231</v>
      </c>
      <c r="B339" s="95"/>
      <c r="C339" s="96"/>
      <c r="D339" s="133">
        <v>5221</v>
      </c>
      <c r="E339" s="130"/>
      <c r="F339" s="130"/>
      <c r="G339" s="130"/>
      <c r="H339" s="10"/>
      <c r="I339" s="131">
        <v>5000</v>
      </c>
      <c r="J339" s="132" t="s">
        <v>167</v>
      </c>
    </row>
    <row r="340" spans="1:10" ht="18" customHeight="1" x14ac:dyDescent="0.25">
      <c r="A340" s="90">
        <v>231</v>
      </c>
      <c r="B340" s="91"/>
      <c r="C340" s="92"/>
      <c r="D340" s="116">
        <v>5229</v>
      </c>
      <c r="E340" s="111"/>
      <c r="F340" s="111"/>
      <c r="G340" s="111"/>
      <c r="H340" s="15"/>
      <c r="I340" s="115">
        <v>20000</v>
      </c>
      <c r="J340" s="113" t="s">
        <v>239</v>
      </c>
    </row>
    <row r="341" spans="1:10" ht="18" customHeight="1" x14ac:dyDescent="0.25">
      <c r="A341" s="90">
        <v>231</v>
      </c>
      <c r="B341" s="91"/>
      <c r="C341" s="92"/>
      <c r="D341" s="116">
        <v>5329</v>
      </c>
      <c r="E341" s="111"/>
      <c r="F341" s="111"/>
      <c r="G341" s="111"/>
      <c r="H341" s="15"/>
      <c r="I341" s="115">
        <v>40000</v>
      </c>
      <c r="J341" s="113" t="s">
        <v>168</v>
      </c>
    </row>
    <row r="342" spans="1:10" ht="18" customHeight="1" x14ac:dyDescent="0.25">
      <c r="A342" s="90">
        <v>231</v>
      </c>
      <c r="B342" s="91"/>
      <c r="C342" s="92"/>
      <c r="D342" s="99">
        <v>5362</v>
      </c>
      <c r="E342" s="91"/>
      <c r="F342" s="91"/>
      <c r="G342" s="91"/>
      <c r="H342" s="62"/>
      <c r="I342" s="101">
        <v>15000</v>
      </c>
      <c r="J342" s="103" t="s">
        <v>169</v>
      </c>
    </row>
    <row r="343" spans="1:10" ht="18" customHeight="1" x14ac:dyDescent="0.25">
      <c r="A343" s="90">
        <v>231</v>
      </c>
      <c r="B343" s="91"/>
      <c r="C343" s="92"/>
      <c r="D343" s="99">
        <v>5909</v>
      </c>
      <c r="E343" s="91"/>
      <c r="F343" s="91"/>
      <c r="G343" s="91"/>
      <c r="H343" s="62"/>
      <c r="I343" s="101">
        <v>45000</v>
      </c>
      <c r="J343" s="103" t="s">
        <v>170</v>
      </c>
    </row>
    <row r="344" spans="1:10" ht="18" customHeight="1" x14ac:dyDescent="0.25">
      <c r="A344" s="90">
        <v>231</v>
      </c>
      <c r="B344" s="91"/>
      <c r="C344" s="92"/>
      <c r="D344" s="99">
        <v>6121</v>
      </c>
      <c r="E344" s="91"/>
      <c r="F344" s="91"/>
      <c r="G344" s="91"/>
      <c r="H344" s="62"/>
      <c r="I344" s="101">
        <v>0</v>
      </c>
      <c r="J344" s="103" t="s">
        <v>272</v>
      </c>
    </row>
    <row r="345" spans="1:10" ht="18" customHeight="1" x14ac:dyDescent="0.25">
      <c r="A345" s="90">
        <v>231</v>
      </c>
      <c r="B345" s="91"/>
      <c r="C345" s="92"/>
      <c r="D345" s="99">
        <v>6123</v>
      </c>
      <c r="E345" s="91"/>
      <c r="F345" s="91"/>
      <c r="G345" s="91"/>
      <c r="H345" s="15"/>
      <c r="I345" s="101">
        <v>650000</v>
      </c>
      <c r="J345" s="103" t="s">
        <v>268</v>
      </c>
    </row>
    <row r="346" spans="1:10" ht="18" customHeight="1" thickBot="1" x14ac:dyDescent="0.3">
      <c r="A346" s="122">
        <v>231</v>
      </c>
      <c r="B346" s="123"/>
      <c r="C346" s="124"/>
      <c r="D346" s="125">
        <v>6130</v>
      </c>
      <c r="E346" s="123"/>
      <c r="F346" s="123"/>
      <c r="G346" s="123"/>
      <c r="H346" s="126"/>
      <c r="I346" s="127">
        <v>150000</v>
      </c>
      <c r="J346" s="128" t="s">
        <v>267</v>
      </c>
    </row>
    <row r="347" spans="1:10" ht="18" customHeight="1" thickBot="1" x14ac:dyDescent="0.3">
      <c r="A347" s="223" t="s">
        <v>109</v>
      </c>
      <c r="B347" s="224"/>
      <c r="C347" s="224"/>
      <c r="D347" s="224"/>
      <c r="E347" s="224"/>
      <c r="F347" s="224"/>
      <c r="G347" s="225"/>
      <c r="H347" s="86">
        <f>H324</f>
        <v>0</v>
      </c>
      <c r="I347" s="97">
        <f>I324</f>
        <v>1820000</v>
      </c>
      <c r="J347" s="104" t="s">
        <v>110</v>
      </c>
    </row>
    <row r="350" spans="1:10" ht="26.25" customHeight="1" x14ac:dyDescent="0.3">
      <c r="A350" s="216" t="s">
        <v>319</v>
      </c>
      <c r="B350" s="216"/>
      <c r="C350" s="216"/>
      <c r="D350" s="216"/>
      <c r="E350" s="216"/>
      <c r="F350" s="216"/>
      <c r="G350" s="216"/>
      <c r="H350" s="216"/>
      <c r="I350" s="216"/>
      <c r="J350" s="216"/>
    </row>
    <row r="351" spans="1:10" ht="18" customHeight="1" x14ac:dyDescent="0.25">
      <c r="A351" s="217" t="s">
        <v>0</v>
      </c>
      <c r="B351" s="217"/>
      <c r="C351" s="217"/>
      <c r="D351" s="217"/>
      <c r="E351" s="1"/>
      <c r="F351" s="229" t="s">
        <v>101</v>
      </c>
      <c r="G351" s="229"/>
      <c r="H351" s="229"/>
      <c r="I351" s="229"/>
      <c r="J351" s="2"/>
    </row>
    <row r="352" spans="1:10" ht="18" customHeight="1" x14ac:dyDescent="0.25">
      <c r="A352" s="209" t="s">
        <v>102</v>
      </c>
      <c r="B352" s="209"/>
      <c r="C352" s="209"/>
      <c r="D352" s="209"/>
      <c r="E352" s="209"/>
      <c r="F352" s="209"/>
      <c r="G352" s="209"/>
      <c r="H352" s="209"/>
      <c r="I352" s="209"/>
      <c r="J352" s="3" t="s">
        <v>3</v>
      </c>
    </row>
    <row r="353" spans="1:10" ht="18.75" customHeight="1" thickBot="1" x14ac:dyDescent="0.3">
      <c r="A353" s="210" t="s">
        <v>103</v>
      </c>
      <c r="B353" s="210"/>
      <c r="C353" s="1"/>
      <c r="D353" s="1"/>
      <c r="E353" s="1"/>
      <c r="F353" s="1" t="s">
        <v>172</v>
      </c>
      <c r="G353" s="1"/>
      <c r="H353" s="1"/>
      <c r="I353" s="1"/>
      <c r="J353" s="1" t="s">
        <v>104</v>
      </c>
    </row>
    <row r="354" spans="1:10" ht="18" customHeight="1" x14ac:dyDescent="0.25">
      <c r="A354" s="211" t="s">
        <v>6</v>
      </c>
      <c r="B354" s="212"/>
      <c r="C354" s="213"/>
      <c r="D354" s="214" t="s">
        <v>7</v>
      </c>
      <c r="E354" s="215"/>
      <c r="F354" s="214" t="s">
        <v>8</v>
      </c>
      <c r="G354" s="215"/>
      <c r="H354" s="214" t="s">
        <v>9</v>
      </c>
      <c r="I354" s="215"/>
      <c r="J354" s="204" t="s">
        <v>10</v>
      </c>
    </row>
    <row r="355" spans="1:10" ht="26.25" customHeight="1" thickBot="1" x14ac:dyDescent="0.3">
      <c r="A355" s="4" t="s">
        <v>11</v>
      </c>
      <c r="B355" s="5" t="s">
        <v>12</v>
      </c>
      <c r="C355" s="5" t="s">
        <v>13</v>
      </c>
      <c r="D355" s="5" t="s">
        <v>14</v>
      </c>
      <c r="E355" s="5" t="s">
        <v>15</v>
      </c>
      <c r="F355" s="5" t="s">
        <v>16</v>
      </c>
      <c r="G355" s="5" t="s">
        <v>17</v>
      </c>
      <c r="H355" s="6" t="s">
        <v>105</v>
      </c>
      <c r="I355" s="6" t="s">
        <v>106</v>
      </c>
      <c r="J355" s="219"/>
    </row>
    <row r="356" spans="1:10" ht="18" customHeight="1" thickTop="1" thickBot="1" x14ac:dyDescent="0.3">
      <c r="A356" s="81">
        <v>231</v>
      </c>
      <c r="B356" s="82"/>
      <c r="C356" s="79">
        <v>3721</v>
      </c>
      <c r="D356" s="79"/>
      <c r="E356" s="82"/>
      <c r="F356" s="82"/>
      <c r="G356" s="82"/>
      <c r="H356" s="80">
        <f>SUM(H357:H361)</f>
        <v>0</v>
      </c>
      <c r="I356" s="80">
        <f>SUM(I357:I361)</f>
        <v>7000</v>
      </c>
      <c r="J356" s="83" t="s">
        <v>173</v>
      </c>
    </row>
    <row r="357" spans="1:10" ht="18" customHeight="1" x14ac:dyDescent="0.25">
      <c r="A357" s="94">
        <v>231</v>
      </c>
      <c r="B357" s="95"/>
      <c r="C357" s="96"/>
      <c r="D357" s="98">
        <v>5169</v>
      </c>
      <c r="E357" s="95"/>
      <c r="F357" s="95"/>
      <c r="G357" s="95"/>
      <c r="H357" s="59"/>
      <c r="I357" s="100">
        <v>7000</v>
      </c>
      <c r="J357" s="102" t="s">
        <v>176</v>
      </c>
    </row>
    <row r="358" spans="1:10" ht="18" customHeight="1" x14ac:dyDescent="0.25">
      <c r="A358" s="90">
        <v>231</v>
      </c>
      <c r="B358" s="91"/>
      <c r="C358" s="92"/>
      <c r="D358" s="99"/>
      <c r="E358" s="91"/>
      <c r="F358" s="91"/>
      <c r="G358" s="91"/>
      <c r="H358" s="62"/>
      <c r="I358" s="101"/>
      <c r="J358" s="103"/>
    </row>
    <row r="359" spans="1:10" ht="18" customHeight="1" x14ac:dyDescent="0.25">
      <c r="A359" s="90">
        <v>231</v>
      </c>
      <c r="B359" s="91"/>
      <c r="C359" s="92"/>
      <c r="D359" s="99"/>
      <c r="E359" s="91"/>
      <c r="F359" s="91"/>
      <c r="G359" s="91"/>
      <c r="H359" s="62"/>
      <c r="I359" s="101"/>
      <c r="J359" s="103"/>
    </row>
    <row r="360" spans="1:10" ht="18" customHeight="1" x14ac:dyDescent="0.25">
      <c r="A360" s="90">
        <v>231</v>
      </c>
      <c r="B360" s="91"/>
      <c r="C360" s="92"/>
      <c r="D360" s="99"/>
      <c r="E360" s="91"/>
      <c r="F360" s="91"/>
      <c r="G360" s="91"/>
      <c r="H360" s="62"/>
      <c r="I360" s="101"/>
      <c r="J360" s="103"/>
    </row>
    <row r="361" spans="1:10" ht="18" customHeight="1" thickBot="1" x14ac:dyDescent="0.3">
      <c r="A361" s="105">
        <v>231</v>
      </c>
      <c r="B361" s="106"/>
      <c r="C361" s="107"/>
      <c r="D361" s="108"/>
      <c r="E361" s="106"/>
      <c r="F361" s="106"/>
      <c r="G361" s="106"/>
      <c r="H361" s="72"/>
      <c r="I361" s="109"/>
      <c r="J361" s="110"/>
    </row>
    <row r="362" spans="1:10" ht="18" customHeight="1" thickBot="1" x14ac:dyDescent="0.3">
      <c r="A362" s="53">
        <v>231</v>
      </c>
      <c r="B362" s="54"/>
      <c r="C362" s="55">
        <v>3722</v>
      </c>
      <c r="D362" s="55"/>
      <c r="E362" s="54"/>
      <c r="F362" s="54"/>
      <c r="G362" s="54"/>
      <c r="H362" s="56">
        <f>SUM(H363:H368)</f>
        <v>0</v>
      </c>
      <c r="I362" s="56">
        <f>SUM(I363:I368)</f>
        <v>500000</v>
      </c>
      <c r="J362" s="57" t="s">
        <v>174</v>
      </c>
    </row>
    <row r="363" spans="1:10" ht="18" customHeight="1" x14ac:dyDescent="0.25">
      <c r="A363" s="94">
        <v>231</v>
      </c>
      <c r="B363" s="95"/>
      <c r="C363" s="96"/>
      <c r="D363" s="98">
        <v>5169</v>
      </c>
      <c r="E363" s="95"/>
      <c r="F363" s="95"/>
      <c r="G363" s="95"/>
      <c r="H363" s="59"/>
      <c r="I363" s="100">
        <v>500000</v>
      </c>
      <c r="J363" s="102" t="s">
        <v>115</v>
      </c>
    </row>
    <row r="364" spans="1:10" ht="18" customHeight="1" x14ac:dyDescent="0.25">
      <c r="A364" s="90">
        <v>231</v>
      </c>
      <c r="B364" s="91"/>
      <c r="C364" s="92"/>
      <c r="D364" s="99"/>
      <c r="E364" s="91"/>
      <c r="F364" s="91"/>
      <c r="G364" s="91"/>
      <c r="H364" s="62"/>
      <c r="I364" s="101"/>
      <c r="J364" s="103"/>
    </row>
    <row r="365" spans="1:10" ht="18" customHeight="1" x14ac:dyDescent="0.25">
      <c r="A365" s="90">
        <v>231</v>
      </c>
      <c r="B365" s="91"/>
      <c r="C365" s="92"/>
      <c r="D365" s="99"/>
      <c r="E365" s="91"/>
      <c r="F365" s="91"/>
      <c r="G365" s="91"/>
      <c r="H365" s="62"/>
      <c r="I365" s="101"/>
      <c r="J365" s="103"/>
    </row>
    <row r="366" spans="1:10" ht="18" customHeight="1" x14ac:dyDescent="0.25">
      <c r="A366" s="90">
        <v>231</v>
      </c>
      <c r="B366" s="91"/>
      <c r="C366" s="92"/>
      <c r="D366" s="99"/>
      <c r="E366" s="91"/>
      <c r="F366" s="91"/>
      <c r="G366" s="91"/>
      <c r="H366" s="62"/>
      <c r="I366" s="101"/>
      <c r="J366" s="103"/>
    </row>
    <row r="367" spans="1:10" ht="18" customHeight="1" x14ac:dyDescent="0.25">
      <c r="A367" s="90">
        <v>231</v>
      </c>
      <c r="B367" s="91"/>
      <c r="C367" s="92"/>
      <c r="D367" s="99"/>
      <c r="E367" s="91"/>
      <c r="F367" s="91"/>
      <c r="G367" s="91"/>
      <c r="H367" s="62"/>
      <c r="I367" s="101"/>
      <c r="J367" s="103"/>
    </row>
    <row r="368" spans="1:10" ht="18" customHeight="1" thickBot="1" x14ac:dyDescent="0.3">
      <c r="A368" s="90">
        <v>231</v>
      </c>
      <c r="B368" s="91"/>
      <c r="C368" s="92"/>
      <c r="D368" s="99"/>
      <c r="E368" s="91"/>
      <c r="F368" s="91"/>
      <c r="G368" s="91"/>
      <c r="H368" s="62"/>
      <c r="I368" s="101"/>
      <c r="J368" s="103"/>
    </row>
    <row r="369" spans="1:10" ht="18" customHeight="1" thickBot="1" x14ac:dyDescent="0.3">
      <c r="A369" s="53">
        <v>231</v>
      </c>
      <c r="B369" s="54"/>
      <c r="C369" s="55">
        <v>3723</v>
      </c>
      <c r="D369" s="55"/>
      <c r="E369" s="54"/>
      <c r="F369" s="54"/>
      <c r="G369" s="54"/>
      <c r="H369" s="56">
        <f>SUM(H370:H377)</f>
        <v>0</v>
      </c>
      <c r="I369" s="56">
        <f>SUM(I370:I377)</f>
        <v>30000</v>
      </c>
      <c r="J369" s="57" t="s">
        <v>175</v>
      </c>
    </row>
    <row r="370" spans="1:10" ht="18" customHeight="1" x14ac:dyDescent="0.25">
      <c r="A370" s="94">
        <v>231</v>
      </c>
      <c r="B370" s="95"/>
      <c r="C370" s="96"/>
      <c r="D370" s="98">
        <v>5169</v>
      </c>
      <c r="E370" s="95"/>
      <c r="F370" s="95"/>
      <c r="G370" s="95"/>
      <c r="H370" s="59"/>
      <c r="I370" s="100">
        <v>30000</v>
      </c>
      <c r="J370" s="102" t="s">
        <v>115</v>
      </c>
    </row>
    <row r="371" spans="1:10" ht="18" customHeight="1" x14ac:dyDescent="0.25">
      <c r="A371" s="90">
        <v>231</v>
      </c>
      <c r="B371" s="91"/>
      <c r="C371" s="92"/>
      <c r="D371" s="99"/>
      <c r="E371" s="91"/>
      <c r="F371" s="91"/>
      <c r="G371" s="91"/>
      <c r="H371" s="62"/>
      <c r="I371" s="101"/>
      <c r="J371" s="103"/>
    </row>
    <row r="372" spans="1:10" ht="18" customHeight="1" x14ac:dyDescent="0.25">
      <c r="A372" s="90">
        <v>231</v>
      </c>
      <c r="B372" s="91"/>
      <c r="C372" s="92"/>
      <c r="D372" s="99"/>
      <c r="E372" s="91"/>
      <c r="F372" s="91"/>
      <c r="G372" s="91"/>
      <c r="H372" s="62"/>
      <c r="I372" s="101"/>
      <c r="J372" s="103"/>
    </row>
    <row r="373" spans="1:10" ht="18" customHeight="1" x14ac:dyDescent="0.25">
      <c r="A373" s="90">
        <v>231</v>
      </c>
      <c r="B373" s="91"/>
      <c r="C373" s="92"/>
      <c r="D373" s="99"/>
      <c r="E373" s="91"/>
      <c r="F373" s="91"/>
      <c r="G373" s="91"/>
      <c r="H373" s="62"/>
      <c r="I373" s="101"/>
      <c r="J373" s="103"/>
    </row>
    <row r="374" spans="1:10" ht="18" customHeight="1" x14ac:dyDescent="0.25">
      <c r="A374" s="90">
        <v>231</v>
      </c>
      <c r="B374" s="91"/>
      <c r="C374" s="92"/>
      <c r="D374" s="114"/>
      <c r="E374" s="91"/>
      <c r="F374" s="91"/>
      <c r="G374" s="91"/>
      <c r="H374" s="15"/>
      <c r="I374" s="115"/>
      <c r="J374" s="113"/>
    </row>
    <row r="375" spans="1:10" ht="18" customHeight="1" x14ac:dyDescent="0.25">
      <c r="A375" s="90">
        <v>231</v>
      </c>
      <c r="B375" s="91"/>
      <c r="C375" s="92"/>
      <c r="D375" s="114"/>
      <c r="E375" s="91"/>
      <c r="F375" s="91"/>
      <c r="G375" s="91"/>
      <c r="H375" s="15"/>
      <c r="I375" s="115"/>
      <c r="J375" s="113"/>
    </row>
    <row r="376" spans="1:10" ht="18" customHeight="1" x14ac:dyDescent="0.25">
      <c r="A376" s="90">
        <v>231</v>
      </c>
      <c r="B376" s="91"/>
      <c r="C376" s="92"/>
      <c r="D376" s="114"/>
      <c r="E376" s="91"/>
      <c r="F376" s="91"/>
      <c r="G376" s="91"/>
      <c r="H376" s="15"/>
      <c r="I376" s="115"/>
      <c r="J376" s="113"/>
    </row>
    <row r="377" spans="1:10" ht="18" customHeight="1" thickBot="1" x14ac:dyDescent="0.3">
      <c r="A377" s="122">
        <v>231</v>
      </c>
      <c r="B377" s="123"/>
      <c r="C377" s="124"/>
      <c r="D377" s="125"/>
      <c r="E377" s="123"/>
      <c r="F377" s="123"/>
      <c r="G377" s="123"/>
      <c r="H377" s="126"/>
      <c r="I377" s="127"/>
      <c r="J377" s="128"/>
    </row>
    <row r="378" spans="1:10" ht="18" customHeight="1" thickBot="1" x14ac:dyDescent="0.3">
      <c r="A378" s="223" t="s">
        <v>109</v>
      </c>
      <c r="B378" s="224"/>
      <c r="C378" s="224"/>
      <c r="D378" s="224"/>
      <c r="E378" s="224"/>
      <c r="F378" s="224"/>
      <c r="G378" s="225"/>
      <c r="H378" s="86">
        <f>H356+H362+H369</f>
        <v>0</v>
      </c>
      <c r="I378" s="97">
        <f>I356+I362+I369</f>
        <v>537000</v>
      </c>
      <c r="J378" s="104" t="s">
        <v>110</v>
      </c>
    </row>
    <row r="382" spans="1:10" ht="26.25" customHeight="1" x14ac:dyDescent="0.3">
      <c r="A382" s="216" t="s">
        <v>319</v>
      </c>
      <c r="B382" s="216"/>
      <c r="C382" s="216"/>
      <c r="D382" s="216"/>
      <c r="E382" s="216"/>
      <c r="F382" s="216"/>
      <c r="G382" s="216"/>
      <c r="H382" s="216"/>
      <c r="I382" s="216"/>
      <c r="J382" s="216"/>
    </row>
    <row r="383" spans="1:10" ht="18" customHeight="1" x14ac:dyDescent="0.25">
      <c r="A383" s="217" t="s">
        <v>0</v>
      </c>
      <c r="B383" s="217"/>
      <c r="C383" s="217"/>
      <c r="D383" s="217"/>
      <c r="E383" s="1"/>
      <c r="F383" s="229" t="s">
        <v>101</v>
      </c>
      <c r="G383" s="229"/>
      <c r="H383" s="229"/>
      <c r="I383" s="229"/>
      <c r="J383" s="2"/>
    </row>
    <row r="384" spans="1:10" ht="18" customHeight="1" x14ac:dyDescent="0.25">
      <c r="A384" s="209" t="s">
        <v>102</v>
      </c>
      <c r="B384" s="209"/>
      <c r="C384" s="209"/>
      <c r="D384" s="209"/>
      <c r="E384" s="209"/>
      <c r="F384" s="209"/>
      <c r="G384" s="209"/>
      <c r="H384" s="209"/>
      <c r="I384" s="209"/>
      <c r="J384" s="3" t="s">
        <v>3</v>
      </c>
    </row>
    <row r="385" spans="1:10" ht="18.75" customHeight="1" thickBot="1" x14ac:dyDescent="0.3">
      <c r="A385" s="210" t="s">
        <v>103</v>
      </c>
      <c r="B385" s="210"/>
      <c r="C385" s="1"/>
      <c r="D385" s="1"/>
      <c r="E385" s="1"/>
      <c r="F385" s="1" t="s">
        <v>233</v>
      </c>
      <c r="G385" s="1"/>
      <c r="H385" s="1"/>
      <c r="I385" s="1"/>
      <c r="J385" s="1" t="s">
        <v>104</v>
      </c>
    </row>
    <row r="386" spans="1:10" ht="18" customHeight="1" x14ac:dyDescent="0.25">
      <c r="A386" s="211" t="s">
        <v>6</v>
      </c>
      <c r="B386" s="212"/>
      <c r="C386" s="213"/>
      <c r="D386" s="214" t="s">
        <v>7</v>
      </c>
      <c r="E386" s="215"/>
      <c r="F386" s="214" t="s">
        <v>8</v>
      </c>
      <c r="G386" s="215"/>
      <c r="H386" s="214" t="s">
        <v>9</v>
      </c>
      <c r="I386" s="215"/>
      <c r="J386" s="204" t="s">
        <v>10</v>
      </c>
    </row>
    <row r="387" spans="1:10" ht="26.25" customHeight="1" thickBot="1" x14ac:dyDescent="0.3">
      <c r="A387" s="4" t="s">
        <v>11</v>
      </c>
      <c r="B387" s="5" t="s">
        <v>12</v>
      </c>
      <c r="C387" s="5" t="s">
        <v>13</v>
      </c>
      <c r="D387" s="5" t="s">
        <v>14</v>
      </c>
      <c r="E387" s="5" t="s">
        <v>15</v>
      </c>
      <c r="F387" s="5" t="s">
        <v>16</v>
      </c>
      <c r="G387" s="5" t="s">
        <v>17</v>
      </c>
      <c r="H387" s="6" t="s">
        <v>105</v>
      </c>
      <c r="I387" s="6" t="s">
        <v>106</v>
      </c>
      <c r="J387" s="219"/>
    </row>
    <row r="388" spans="1:10" ht="18" customHeight="1" thickTop="1" thickBot="1" x14ac:dyDescent="0.3">
      <c r="A388" s="81">
        <v>231</v>
      </c>
      <c r="B388" s="82"/>
      <c r="C388" s="79">
        <v>3725</v>
      </c>
      <c r="D388" s="79"/>
      <c r="E388" s="82"/>
      <c r="F388" s="82"/>
      <c r="G388" s="82"/>
      <c r="H388" s="80">
        <f>SUM(H389:H393)</f>
        <v>0</v>
      </c>
      <c r="I388" s="80">
        <f>SUM(I389:I393)</f>
        <v>400000</v>
      </c>
      <c r="J388" s="83" t="s">
        <v>177</v>
      </c>
    </row>
    <row r="389" spans="1:10" ht="18" customHeight="1" x14ac:dyDescent="0.25">
      <c r="A389" s="94">
        <v>231</v>
      </c>
      <c r="B389" s="95"/>
      <c r="C389" s="96"/>
      <c r="D389" s="98">
        <v>5169</v>
      </c>
      <c r="E389" s="95"/>
      <c r="F389" s="95"/>
      <c r="G389" s="95"/>
      <c r="H389" s="59"/>
      <c r="I389" s="100">
        <v>400000</v>
      </c>
      <c r="J389" s="102" t="s">
        <v>178</v>
      </c>
    </row>
    <row r="390" spans="1:10" ht="18" customHeight="1" x14ac:dyDescent="0.25">
      <c r="A390" s="90">
        <v>231</v>
      </c>
      <c r="B390" s="91"/>
      <c r="C390" s="92"/>
      <c r="D390" s="99"/>
      <c r="E390" s="91"/>
      <c r="F390" s="91"/>
      <c r="G390" s="91"/>
      <c r="H390" s="62"/>
      <c r="I390" s="101"/>
      <c r="J390" s="103"/>
    </row>
    <row r="391" spans="1:10" ht="18" customHeight="1" x14ac:dyDescent="0.25">
      <c r="A391" s="90">
        <v>231</v>
      </c>
      <c r="B391" s="91"/>
      <c r="C391" s="92"/>
      <c r="D391" s="99"/>
      <c r="E391" s="91"/>
      <c r="F391" s="91"/>
      <c r="G391" s="91"/>
      <c r="H391" s="62"/>
      <c r="I391" s="101"/>
      <c r="J391" s="103"/>
    </row>
    <row r="392" spans="1:10" ht="18" customHeight="1" x14ac:dyDescent="0.25">
      <c r="A392" s="90">
        <v>231</v>
      </c>
      <c r="B392" s="91"/>
      <c r="C392" s="92"/>
      <c r="D392" s="99"/>
      <c r="E392" s="91"/>
      <c r="F392" s="91"/>
      <c r="G392" s="91"/>
      <c r="H392" s="62"/>
      <c r="I392" s="101"/>
      <c r="J392" s="103"/>
    </row>
    <row r="393" spans="1:10" ht="18" customHeight="1" thickBot="1" x14ac:dyDescent="0.3">
      <c r="A393" s="105">
        <v>231</v>
      </c>
      <c r="B393" s="106"/>
      <c r="C393" s="107"/>
      <c r="D393" s="108"/>
      <c r="E393" s="106"/>
      <c r="F393" s="106"/>
      <c r="G393" s="106"/>
      <c r="H393" s="72"/>
      <c r="I393" s="109"/>
      <c r="J393" s="110"/>
    </row>
    <row r="394" spans="1:10" ht="18" customHeight="1" thickBot="1" x14ac:dyDescent="0.3">
      <c r="A394" s="53">
        <v>231</v>
      </c>
      <c r="B394" s="54"/>
      <c r="C394" s="55">
        <v>3726</v>
      </c>
      <c r="D394" s="55"/>
      <c r="E394" s="54"/>
      <c r="F394" s="54"/>
      <c r="G394" s="54"/>
      <c r="H394" s="56">
        <f>SUM(H395:H400)</f>
        <v>0</v>
      </c>
      <c r="I394" s="56">
        <f>SUM(I395:I399)</f>
        <v>270000</v>
      </c>
      <c r="J394" s="57" t="s">
        <v>179</v>
      </c>
    </row>
    <row r="395" spans="1:10" ht="18" customHeight="1" x14ac:dyDescent="0.25">
      <c r="A395" s="94">
        <v>231</v>
      </c>
      <c r="B395" s="95"/>
      <c r="C395" s="96"/>
      <c r="D395" s="98">
        <v>5169</v>
      </c>
      <c r="E395" s="95"/>
      <c r="F395" s="95"/>
      <c r="G395" s="95"/>
      <c r="H395" s="59"/>
      <c r="I395" s="100">
        <v>200000</v>
      </c>
      <c r="J395" s="102" t="s">
        <v>178</v>
      </c>
    </row>
    <row r="396" spans="1:10" ht="18" customHeight="1" x14ac:dyDescent="0.25">
      <c r="A396" s="90">
        <v>231</v>
      </c>
      <c r="B396" s="91"/>
      <c r="C396" s="92"/>
      <c r="D396" s="99">
        <v>6121</v>
      </c>
      <c r="E396" s="91"/>
      <c r="F396" s="91"/>
      <c r="G396" s="91"/>
      <c r="H396" s="62"/>
      <c r="I396" s="101">
        <v>70000</v>
      </c>
      <c r="J396" s="103" t="s">
        <v>260</v>
      </c>
    </row>
    <row r="397" spans="1:10" ht="18" customHeight="1" x14ac:dyDescent="0.25">
      <c r="A397" s="90">
        <v>231</v>
      </c>
      <c r="B397" s="91"/>
      <c r="C397" s="92"/>
      <c r="D397" s="99"/>
      <c r="E397" s="91"/>
      <c r="F397" s="91"/>
      <c r="G397" s="91"/>
      <c r="H397" s="62"/>
      <c r="I397" s="101"/>
      <c r="J397" s="103"/>
    </row>
    <row r="398" spans="1:10" ht="18" customHeight="1" x14ac:dyDescent="0.25">
      <c r="A398" s="90">
        <v>231</v>
      </c>
      <c r="B398" s="91"/>
      <c r="C398" s="92"/>
      <c r="D398" s="99"/>
      <c r="E398" s="91"/>
      <c r="F398" s="91"/>
      <c r="G398" s="91"/>
      <c r="H398" s="62"/>
      <c r="I398" s="101"/>
      <c r="J398" s="103"/>
    </row>
    <row r="399" spans="1:10" ht="18" customHeight="1" x14ac:dyDescent="0.25">
      <c r="A399" s="90">
        <v>231</v>
      </c>
      <c r="B399" s="91"/>
      <c r="C399" s="92"/>
      <c r="D399" s="99"/>
      <c r="E399" s="91"/>
      <c r="F399" s="91"/>
      <c r="G399" s="91"/>
      <c r="H399" s="62"/>
      <c r="I399" s="101"/>
      <c r="J399" s="103"/>
    </row>
    <row r="400" spans="1:10" ht="18" customHeight="1" thickBot="1" x14ac:dyDescent="0.3">
      <c r="A400" s="90">
        <v>231</v>
      </c>
      <c r="B400" s="91"/>
      <c r="C400" s="92"/>
      <c r="D400" s="99"/>
      <c r="E400" s="91"/>
      <c r="F400" s="91"/>
      <c r="G400" s="91"/>
      <c r="H400" s="62"/>
      <c r="I400" s="101"/>
      <c r="J400" s="103"/>
    </row>
    <row r="401" spans="1:10" ht="18" customHeight="1" thickBot="1" x14ac:dyDescent="0.3">
      <c r="A401" s="53">
        <v>231</v>
      </c>
      <c r="B401" s="54"/>
      <c r="C401" s="55">
        <v>3739</v>
      </c>
      <c r="D401" s="55"/>
      <c r="E401" s="54"/>
      <c r="F401" s="54"/>
      <c r="G401" s="54"/>
      <c r="H401" s="56">
        <f>SUM(H402:H409)</f>
        <v>0</v>
      </c>
      <c r="I401" s="56">
        <f>SUM(I402:I409)</f>
        <v>20000</v>
      </c>
      <c r="J401" s="57" t="s">
        <v>180</v>
      </c>
    </row>
    <row r="402" spans="1:10" ht="18" customHeight="1" x14ac:dyDescent="0.25">
      <c r="A402" s="94">
        <v>231</v>
      </c>
      <c r="B402" s="95"/>
      <c r="C402" s="96"/>
      <c r="D402" s="98">
        <v>5169</v>
      </c>
      <c r="E402" s="95"/>
      <c r="F402" s="95"/>
      <c r="G402" s="95"/>
      <c r="H402" s="59"/>
      <c r="I402" s="100">
        <v>20000</v>
      </c>
      <c r="J402" s="102" t="s">
        <v>178</v>
      </c>
    </row>
    <row r="403" spans="1:10" ht="18" customHeight="1" x14ac:dyDescent="0.25">
      <c r="A403" s="90">
        <v>231</v>
      </c>
      <c r="B403" s="91"/>
      <c r="C403" s="92"/>
      <c r="D403" s="99"/>
      <c r="E403" s="91"/>
      <c r="F403" s="91"/>
      <c r="G403" s="91"/>
      <c r="H403" s="62"/>
      <c r="I403" s="101"/>
      <c r="J403" s="103"/>
    </row>
    <row r="404" spans="1:10" ht="18" customHeight="1" x14ac:dyDescent="0.25">
      <c r="A404" s="90">
        <v>231</v>
      </c>
      <c r="B404" s="91"/>
      <c r="C404" s="92"/>
      <c r="D404" s="99"/>
      <c r="E404" s="91"/>
      <c r="F404" s="91"/>
      <c r="G404" s="91"/>
      <c r="H404" s="62"/>
      <c r="I404" s="101"/>
      <c r="J404" s="103"/>
    </row>
    <row r="405" spans="1:10" ht="18" customHeight="1" x14ac:dyDescent="0.25">
      <c r="A405" s="90">
        <v>231</v>
      </c>
      <c r="B405" s="91"/>
      <c r="C405" s="92"/>
      <c r="D405" s="99"/>
      <c r="E405" s="91"/>
      <c r="F405" s="91"/>
      <c r="G405" s="91"/>
      <c r="H405" s="62"/>
      <c r="I405" s="101"/>
      <c r="J405" s="103"/>
    </row>
    <row r="406" spans="1:10" ht="18" customHeight="1" x14ac:dyDescent="0.25">
      <c r="A406" s="90">
        <v>231</v>
      </c>
      <c r="B406" s="91"/>
      <c r="C406" s="92"/>
      <c r="D406" s="114"/>
      <c r="E406" s="91"/>
      <c r="F406" s="91"/>
      <c r="G406" s="91"/>
      <c r="H406" s="15"/>
      <c r="I406" s="115"/>
      <c r="J406" s="113"/>
    </row>
    <row r="407" spans="1:10" ht="18" customHeight="1" x14ac:dyDescent="0.25">
      <c r="A407" s="90">
        <v>231</v>
      </c>
      <c r="B407" s="91"/>
      <c r="C407" s="92"/>
      <c r="D407" s="114"/>
      <c r="E407" s="91"/>
      <c r="F407" s="91"/>
      <c r="G407" s="91"/>
      <c r="H407" s="15"/>
      <c r="I407" s="115"/>
      <c r="J407" s="113"/>
    </row>
    <row r="408" spans="1:10" ht="18" customHeight="1" x14ac:dyDescent="0.25">
      <c r="A408" s="90">
        <v>231</v>
      </c>
      <c r="B408" s="91"/>
      <c r="C408" s="92"/>
      <c r="D408" s="114"/>
      <c r="E408" s="91"/>
      <c r="F408" s="91"/>
      <c r="G408" s="91"/>
      <c r="H408" s="15"/>
      <c r="I408" s="115"/>
      <c r="J408" s="113"/>
    </row>
    <row r="409" spans="1:10" ht="18" customHeight="1" thickBot="1" x14ac:dyDescent="0.3">
      <c r="A409" s="122">
        <v>231</v>
      </c>
      <c r="B409" s="123"/>
      <c r="C409" s="124"/>
      <c r="D409" s="125"/>
      <c r="E409" s="123"/>
      <c r="F409" s="123"/>
      <c r="G409" s="123"/>
      <c r="H409" s="126"/>
      <c r="I409" s="127"/>
      <c r="J409" s="128"/>
    </row>
    <row r="410" spans="1:10" ht="18" customHeight="1" thickBot="1" x14ac:dyDescent="0.3">
      <c r="A410" s="223" t="s">
        <v>109</v>
      </c>
      <c r="B410" s="224"/>
      <c r="C410" s="224"/>
      <c r="D410" s="224"/>
      <c r="E410" s="224"/>
      <c r="F410" s="224"/>
      <c r="G410" s="225"/>
      <c r="H410" s="86">
        <f>H388+H394+H401</f>
        <v>0</v>
      </c>
      <c r="I410" s="97">
        <f>I388+I394+I401</f>
        <v>690000</v>
      </c>
      <c r="J410" s="104" t="s">
        <v>110</v>
      </c>
    </row>
    <row r="414" spans="1:10" ht="26.25" customHeight="1" x14ac:dyDescent="0.3">
      <c r="A414" s="216" t="s">
        <v>319</v>
      </c>
      <c r="B414" s="216"/>
      <c r="C414" s="216"/>
      <c r="D414" s="216"/>
      <c r="E414" s="216"/>
      <c r="F414" s="216"/>
      <c r="G414" s="216"/>
      <c r="H414" s="216"/>
      <c r="I414" s="216"/>
      <c r="J414" s="216"/>
    </row>
    <row r="415" spans="1:10" ht="18" customHeight="1" x14ac:dyDescent="0.25">
      <c r="A415" s="217" t="s">
        <v>0</v>
      </c>
      <c r="B415" s="217"/>
      <c r="C415" s="217"/>
      <c r="D415" s="217"/>
      <c r="E415" s="1"/>
      <c r="F415" s="229" t="s">
        <v>101</v>
      </c>
      <c r="G415" s="229"/>
      <c r="H415" s="229"/>
      <c r="I415" s="229"/>
      <c r="J415" s="2"/>
    </row>
    <row r="416" spans="1:10" ht="18" customHeight="1" x14ac:dyDescent="0.25">
      <c r="A416" s="209" t="s">
        <v>102</v>
      </c>
      <c r="B416" s="209"/>
      <c r="C416" s="209"/>
      <c r="D416" s="209"/>
      <c r="E416" s="209"/>
      <c r="F416" s="209"/>
      <c r="G416" s="209"/>
      <c r="H416" s="209"/>
      <c r="I416" s="209"/>
      <c r="J416" s="3" t="s">
        <v>3</v>
      </c>
    </row>
    <row r="417" spans="1:10" ht="18.75" customHeight="1" thickBot="1" x14ac:dyDescent="0.3">
      <c r="A417" s="210" t="s">
        <v>103</v>
      </c>
      <c r="B417" s="210"/>
      <c r="C417" s="1"/>
      <c r="D417" s="1"/>
      <c r="E417" s="1"/>
      <c r="F417" s="1" t="s">
        <v>234</v>
      </c>
      <c r="G417" s="1"/>
      <c r="H417" s="1"/>
      <c r="I417" s="1"/>
      <c r="J417" s="1" t="s">
        <v>104</v>
      </c>
    </row>
    <row r="418" spans="1:10" ht="18" customHeight="1" x14ac:dyDescent="0.25">
      <c r="A418" s="211" t="s">
        <v>6</v>
      </c>
      <c r="B418" s="212"/>
      <c r="C418" s="213"/>
      <c r="D418" s="214" t="s">
        <v>7</v>
      </c>
      <c r="E418" s="215"/>
      <c r="F418" s="214" t="s">
        <v>8</v>
      </c>
      <c r="G418" s="215"/>
      <c r="H418" s="214" t="s">
        <v>9</v>
      </c>
      <c r="I418" s="215"/>
      <c r="J418" s="204" t="s">
        <v>10</v>
      </c>
    </row>
    <row r="419" spans="1:10" ht="26.25" customHeight="1" thickBot="1" x14ac:dyDescent="0.3">
      <c r="A419" s="4" t="s">
        <v>11</v>
      </c>
      <c r="B419" s="5" t="s">
        <v>12</v>
      </c>
      <c r="C419" s="5" t="s">
        <v>13</v>
      </c>
      <c r="D419" s="5" t="s">
        <v>14</v>
      </c>
      <c r="E419" s="5" t="s">
        <v>15</v>
      </c>
      <c r="F419" s="5" t="s">
        <v>16</v>
      </c>
      <c r="G419" s="5" t="s">
        <v>17</v>
      </c>
      <c r="H419" s="6" t="s">
        <v>105</v>
      </c>
      <c r="I419" s="6" t="s">
        <v>106</v>
      </c>
      <c r="J419" s="219"/>
    </row>
    <row r="420" spans="1:10" ht="18" customHeight="1" thickTop="1" thickBot="1" x14ac:dyDescent="0.3">
      <c r="A420" s="81">
        <v>231</v>
      </c>
      <c r="B420" s="82"/>
      <c r="C420" s="79">
        <v>3745</v>
      </c>
      <c r="D420" s="79"/>
      <c r="E420" s="82"/>
      <c r="F420" s="82"/>
      <c r="G420" s="82"/>
      <c r="H420" s="145">
        <f>SUM(H421:H441,H451:H466)</f>
        <v>0</v>
      </c>
      <c r="I420" s="80">
        <f>SUM(I421:I441,I451:I466)</f>
        <v>2496000</v>
      </c>
      <c r="J420" s="83" t="s">
        <v>91</v>
      </c>
    </row>
    <row r="421" spans="1:10" ht="18" customHeight="1" x14ac:dyDescent="0.25">
      <c r="A421" s="94">
        <v>231</v>
      </c>
      <c r="B421" s="95"/>
      <c r="C421" s="96"/>
      <c r="D421" s="98">
        <v>5011</v>
      </c>
      <c r="E421" s="95"/>
      <c r="F421" s="95"/>
      <c r="G421" s="95"/>
      <c r="H421" s="59"/>
      <c r="I421" s="100">
        <v>1200000</v>
      </c>
      <c r="J421" s="102" t="s">
        <v>199</v>
      </c>
    </row>
    <row r="422" spans="1:10" ht="18" customHeight="1" x14ac:dyDescent="0.25">
      <c r="A422" s="90">
        <v>231</v>
      </c>
      <c r="B422" s="91"/>
      <c r="C422" s="92"/>
      <c r="D422" s="99">
        <v>5011</v>
      </c>
      <c r="E422" s="91">
        <v>13101</v>
      </c>
      <c r="F422" s="91"/>
      <c r="G422" s="91"/>
      <c r="H422" s="62"/>
      <c r="I422" s="101">
        <v>44800</v>
      </c>
      <c r="J422" s="102" t="s">
        <v>197</v>
      </c>
    </row>
    <row r="423" spans="1:10" ht="18" customHeight="1" x14ac:dyDescent="0.25">
      <c r="A423" s="90">
        <v>231</v>
      </c>
      <c r="B423" s="91"/>
      <c r="C423" s="92"/>
      <c r="D423" s="99">
        <v>5011</v>
      </c>
      <c r="E423" s="91" t="s">
        <v>198</v>
      </c>
      <c r="F423" s="91"/>
      <c r="G423" s="91"/>
      <c r="H423" s="62"/>
      <c r="I423" s="101">
        <v>0</v>
      </c>
      <c r="J423" s="102" t="s">
        <v>196</v>
      </c>
    </row>
    <row r="424" spans="1:10" ht="18" customHeight="1" x14ac:dyDescent="0.25">
      <c r="A424" s="90">
        <v>231</v>
      </c>
      <c r="B424" s="91"/>
      <c r="C424" s="92"/>
      <c r="D424" s="99">
        <v>5011</v>
      </c>
      <c r="E424" s="91" t="s">
        <v>198</v>
      </c>
      <c r="F424" s="91"/>
      <c r="G424" s="91"/>
      <c r="H424" s="62"/>
      <c r="I424" s="101">
        <v>0</v>
      </c>
      <c r="J424" s="102" t="s">
        <v>196</v>
      </c>
    </row>
    <row r="425" spans="1:10" ht="18" customHeight="1" x14ac:dyDescent="0.25">
      <c r="A425" s="90">
        <v>231</v>
      </c>
      <c r="B425" s="91"/>
      <c r="C425" s="92"/>
      <c r="D425" s="99">
        <v>5011</v>
      </c>
      <c r="E425" s="91" t="s">
        <v>198</v>
      </c>
      <c r="F425" s="91"/>
      <c r="G425" s="91"/>
      <c r="H425" s="62"/>
      <c r="I425" s="101">
        <v>0</v>
      </c>
      <c r="J425" s="102" t="s">
        <v>196</v>
      </c>
    </row>
    <row r="426" spans="1:10" ht="18" customHeight="1" x14ac:dyDescent="0.25">
      <c r="A426" s="90">
        <v>231</v>
      </c>
      <c r="B426" s="91"/>
      <c r="C426" s="92"/>
      <c r="D426" s="99">
        <v>5021</v>
      </c>
      <c r="E426" s="91"/>
      <c r="F426" s="91"/>
      <c r="G426" s="91"/>
      <c r="H426" s="62"/>
      <c r="I426" s="101">
        <v>50000</v>
      </c>
      <c r="J426" s="103" t="s">
        <v>121</v>
      </c>
    </row>
    <row r="427" spans="1:10" ht="18" customHeight="1" x14ac:dyDescent="0.25">
      <c r="A427" s="90">
        <v>231</v>
      </c>
      <c r="B427" s="91"/>
      <c r="C427" s="92"/>
      <c r="D427" s="99">
        <v>5031</v>
      </c>
      <c r="E427" s="91"/>
      <c r="F427" s="91"/>
      <c r="G427" s="91"/>
      <c r="H427" s="62"/>
      <c r="I427" s="101">
        <v>298000</v>
      </c>
      <c r="J427" s="103" t="s">
        <v>200</v>
      </c>
    </row>
    <row r="428" spans="1:10" ht="18" customHeight="1" x14ac:dyDescent="0.25">
      <c r="A428" s="90">
        <v>231</v>
      </c>
      <c r="B428" s="111"/>
      <c r="C428" s="112"/>
      <c r="D428" s="99">
        <v>5031</v>
      </c>
      <c r="E428" s="91">
        <v>13101</v>
      </c>
      <c r="F428" s="91"/>
      <c r="G428" s="91"/>
      <c r="H428" s="62"/>
      <c r="I428" s="101">
        <v>11200</v>
      </c>
      <c r="J428" s="103" t="s">
        <v>201</v>
      </c>
    </row>
    <row r="429" spans="1:10" ht="18" customHeight="1" x14ac:dyDescent="0.25">
      <c r="A429" s="94">
        <v>231</v>
      </c>
      <c r="B429" s="95"/>
      <c r="C429" s="96"/>
      <c r="D429" s="99">
        <v>5031</v>
      </c>
      <c r="E429" s="91" t="s">
        <v>198</v>
      </c>
      <c r="F429" s="91"/>
      <c r="G429" s="91"/>
      <c r="H429" s="62"/>
      <c r="I429" s="101">
        <v>0</v>
      </c>
      <c r="J429" s="103" t="s">
        <v>202</v>
      </c>
    </row>
    <row r="430" spans="1:10" ht="18" customHeight="1" x14ac:dyDescent="0.25">
      <c r="A430" s="90">
        <v>231</v>
      </c>
      <c r="B430" s="91"/>
      <c r="C430" s="92"/>
      <c r="D430" s="99">
        <v>5031</v>
      </c>
      <c r="E430" s="91" t="s">
        <v>198</v>
      </c>
      <c r="F430" s="91"/>
      <c r="G430" s="91"/>
      <c r="H430" s="62"/>
      <c r="I430" s="101">
        <v>0</v>
      </c>
      <c r="J430" s="103" t="s">
        <v>203</v>
      </c>
    </row>
    <row r="431" spans="1:10" ht="18" customHeight="1" x14ac:dyDescent="0.25">
      <c r="A431" s="90">
        <v>231</v>
      </c>
      <c r="B431" s="91"/>
      <c r="C431" s="92"/>
      <c r="D431" s="99">
        <v>5031</v>
      </c>
      <c r="E431" s="91" t="s">
        <v>198</v>
      </c>
      <c r="F431" s="91"/>
      <c r="G431" s="91"/>
      <c r="H431" s="62"/>
      <c r="I431" s="101">
        <v>0</v>
      </c>
      <c r="J431" s="103" t="s">
        <v>203</v>
      </c>
    </row>
    <row r="432" spans="1:10" ht="18" customHeight="1" x14ac:dyDescent="0.25">
      <c r="A432" s="90">
        <v>231</v>
      </c>
      <c r="B432" s="91"/>
      <c r="C432" s="92"/>
      <c r="D432" s="99">
        <v>5032</v>
      </c>
      <c r="E432" s="91"/>
      <c r="F432" s="91"/>
      <c r="G432" s="91"/>
      <c r="H432" s="62"/>
      <c r="I432" s="101">
        <v>108000</v>
      </c>
      <c r="J432" s="103" t="s">
        <v>127</v>
      </c>
    </row>
    <row r="433" spans="1:10" ht="18" customHeight="1" x14ac:dyDescent="0.25">
      <c r="A433" s="90">
        <v>231</v>
      </c>
      <c r="B433" s="91"/>
      <c r="C433" s="92"/>
      <c r="D433" s="99">
        <v>5032</v>
      </c>
      <c r="E433" s="91">
        <v>13101</v>
      </c>
      <c r="F433" s="91"/>
      <c r="G433" s="91"/>
      <c r="H433" s="62"/>
      <c r="I433" s="101">
        <v>4000</v>
      </c>
      <c r="J433" s="103" t="s">
        <v>204</v>
      </c>
    </row>
    <row r="434" spans="1:10" ht="18" customHeight="1" x14ac:dyDescent="0.25">
      <c r="A434" s="94">
        <v>231</v>
      </c>
      <c r="B434" s="95"/>
      <c r="C434" s="96"/>
      <c r="D434" s="99">
        <v>5032</v>
      </c>
      <c r="E434" s="91" t="s">
        <v>198</v>
      </c>
      <c r="F434" s="91"/>
      <c r="G434" s="91"/>
      <c r="H434" s="62"/>
      <c r="I434" s="101">
        <v>0</v>
      </c>
      <c r="J434" s="103" t="s">
        <v>205</v>
      </c>
    </row>
    <row r="435" spans="1:10" ht="18" customHeight="1" x14ac:dyDescent="0.25">
      <c r="A435" s="94">
        <v>231</v>
      </c>
      <c r="B435" s="95"/>
      <c r="C435" s="96"/>
      <c r="D435" s="99">
        <v>5032</v>
      </c>
      <c r="E435" s="91" t="s">
        <v>198</v>
      </c>
      <c r="F435" s="91"/>
      <c r="G435" s="91"/>
      <c r="H435" s="62"/>
      <c r="I435" s="101">
        <v>0</v>
      </c>
      <c r="J435" s="103" t="s">
        <v>206</v>
      </c>
    </row>
    <row r="436" spans="1:10" ht="18" customHeight="1" x14ac:dyDescent="0.25">
      <c r="A436" s="90">
        <v>231</v>
      </c>
      <c r="B436" s="91"/>
      <c r="C436" s="92"/>
      <c r="D436" s="99">
        <v>5032</v>
      </c>
      <c r="E436" s="91" t="s">
        <v>198</v>
      </c>
      <c r="F436" s="91"/>
      <c r="G436" s="91"/>
      <c r="H436" s="62"/>
      <c r="I436" s="101">
        <v>0</v>
      </c>
      <c r="J436" s="103" t="s">
        <v>206</v>
      </c>
    </row>
    <row r="437" spans="1:10" ht="18" customHeight="1" x14ac:dyDescent="0.25">
      <c r="A437" s="90">
        <v>231</v>
      </c>
      <c r="B437" s="91"/>
      <c r="C437" s="92"/>
      <c r="D437" s="99"/>
      <c r="E437" s="91"/>
      <c r="F437" s="91"/>
      <c r="G437" s="91"/>
      <c r="H437" s="62"/>
      <c r="I437" s="101"/>
      <c r="J437" s="103"/>
    </row>
    <row r="438" spans="1:10" ht="18" customHeight="1" x14ac:dyDescent="0.25">
      <c r="A438" s="90">
        <v>231</v>
      </c>
      <c r="B438" s="91"/>
      <c r="C438" s="92"/>
      <c r="D438" s="99">
        <v>5038</v>
      </c>
      <c r="E438" s="91"/>
      <c r="F438" s="91"/>
      <c r="G438" s="91"/>
      <c r="H438" s="62"/>
      <c r="I438" s="101">
        <v>5000</v>
      </c>
      <c r="J438" s="103" t="s">
        <v>128</v>
      </c>
    </row>
    <row r="439" spans="1:10" ht="18" customHeight="1" x14ac:dyDescent="0.25">
      <c r="A439" s="90">
        <v>231</v>
      </c>
      <c r="B439" s="91"/>
      <c r="C439" s="92"/>
      <c r="D439" s="98"/>
      <c r="E439" s="95"/>
      <c r="F439" s="95"/>
      <c r="G439" s="95"/>
      <c r="H439" s="59"/>
      <c r="I439" s="100"/>
      <c r="J439" s="102"/>
    </row>
    <row r="440" spans="1:10" ht="18" customHeight="1" x14ac:dyDescent="0.25">
      <c r="A440" s="90">
        <v>231</v>
      </c>
      <c r="B440" s="91"/>
      <c r="C440" s="92"/>
      <c r="D440" s="99"/>
      <c r="E440" s="91"/>
      <c r="F440" s="91"/>
      <c r="G440" s="91"/>
      <c r="H440" s="62"/>
      <c r="I440" s="101"/>
      <c r="J440" s="103"/>
    </row>
    <row r="441" spans="1:10" ht="18" customHeight="1" thickBot="1" x14ac:dyDescent="0.3">
      <c r="A441" s="122">
        <v>231</v>
      </c>
      <c r="B441" s="123"/>
      <c r="C441" s="124"/>
      <c r="D441" s="125"/>
      <c r="E441" s="123"/>
      <c r="F441" s="123"/>
      <c r="G441" s="123"/>
      <c r="H441" s="126"/>
      <c r="I441" s="127"/>
      <c r="J441" s="128"/>
    </row>
    <row r="442" spans="1:10" ht="18" customHeight="1" thickBot="1" x14ac:dyDescent="0.3">
      <c r="A442" s="223" t="s">
        <v>109</v>
      </c>
      <c r="B442" s="224"/>
      <c r="C442" s="224"/>
      <c r="D442" s="224"/>
      <c r="E442" s="224"/>
      <c r="F442" s="224"/>
      <c r="G442" s="225"/>
      <c r="H442" s="86">
        <f>H420</f>
        <v>0</v>
      </c>
      <c r="I442" s="97">
        <f>I420</f>
        <v>2496000</v>
      </c>
      <c r="J442" s="104" t="s">
        <v>110</v>
      </c>
    </row>
    <row r="444" spans="1:10" ht="15.75" x14ac:dyDescent="0.25">
      <c r="H444" s="1"/>
    </row>
    <row r="445" spans="1:10" ht="26.25" customHeight="1" x14ac:dyDescent="0.3">
      <c r="A445" s="216" t="s">
        <v>319</v>
      </c>
      <c r="B445" s="216"/>
      <c r="C445" s="216"/>
      <c r="D445" s="216"/>
      <c r="E445" s="216"/>
      <c r="F445" s="216"/>
      <c r="G445" s="216"/>
      <c r="H445" s="216"/>
      <c r="I445" s="216"/>
      <c r="J445" s="216"/>
    </row>
    <row r="446" spans="1:10" ht="18" customHeight="1" x14ac:dyDescent="0.25">
      <c r="A446" s="217" t="s">
        <v>0</v>
      </c>
      <c r="B446" s="217"/>
      <c r="C446" s="217"/>
      <c r="D446" s="217"/>
      <c r="E446" s="1"/>
      <c r="F446" s="229" t="s">
        <v>101</v>
      </c>
      <c r="G446" s="229"/>
      <c r="H446" s="229"/>
      <c r="I446" s="229"/>
      <c r="J446" s="2"/>
    </row>
    <row r="447" spans="1:10" ht="18" customHeight="1" x14ac:dyDescent="0.25">
      <c r="A447" s="209" t="s">
        <v>102</v>
      </c>
      <c r="B447" s="209"/>
      <c r="C447" s="209"/>
      <c r="D447" s="209"/>
      <c r="E447" s="209"/>
      <c r="F447" s="209"/>
      <c r="G447" s="209"/>
      <c r="H447" s="209"/>
      <c r="I447" s="209"/>
      <c r="J447" s="3" t="s">
        <v>3</v>
      </c>
    </row>
    <row r="448" spans="1:10" ht="18.75" customHeight="1" thickBot="1" x14ac:dyDescent="0.3">
      <c r="A448" s="210" t="s">
        <v>103</v>
      </c>
      <c r="B448" s="210"/>
      <c r="C448" s="1"/>
      <c r="D448" s="1"/>
      <c r="E448" s="1"/>
      <c r="F448" s="1" t="s">
        <v>235</v>
      </c>
      <c r="G448" s="1"/>
      <c r="H448" s="1"/>
      <c r="I448" s="1"/>
      <c r="J448" s="1" t="s">
        <v>104</v>
      </c>
    </row>
    <row r="449" spans="1:10" ht="18" customHeight="1" x14ac:dyDescent="0.25">
      <c r="A449" s="211" t="s">
        <v>6</v>
      </c>
      <c r="B449" s="212"/>
      <c r="C449" s="213"/>
      <c r="D449" s="214" t="s">
        <v>7</v>
      </c>
      <c r="E449" s="215"/>
      <c r="F449" s="214" t="s">
        <v>8</v>
      </c>
      <c r="G449" s="215"/>
      <c r="H449" s="214" t="s">
        <v>9</v>
      </c>
      <c r="I449" s="215"/>
      <c r="J449" s="204" t="s">
        <v>10</v>
      </c>
    </row>
    <row r="450" spans="1:10" ht="26.25" customHeight="1" thickBot="1" x14ac:dyDescent="0.3">
      <c r="A450" s="4" t="s">
        <v>11</v>
      </c>
      <c r="B450" s="5" t="s">
        <v>12</v>
      </c>
      <c r="C450" s="5" t="s">
        <v>13</v>
      </c>
      <c r="D450" s="5" t="s">
        <v>14</v>
      </c>
      <c r="E450" s="5" t="s">
        <v>15</v>
      </c>
      <c r="F450" s="5" t="s">
        <v>16</v>
      </c>
      <c r="G450" s="5" t="s">
        <v>17</v>
      </c>
      <c r="H450" s="6" t="s">
        <v>105</v>
      </c>
      <c r="I450" s="6" t="s">
        <v>106</v>
      </c>
      <c r="J450" s="219"/>
    </row>
    <row r="451" spans="1:10" ht="18" customHeight="1" thickTop="1" x14ac:dyDescent="0.25">
      <c r="A451" s="94">
        <v>231</v>
      </c>
      <c r="B451" s="95"/>
      <c r="C451" s="96"/>
      <c r="D451" s="99">
        <v>5132</v>
      </c>
      <c r="E451" s="91"/>
      <c r="F451" s="91"/>
      <c r="G451" s="91"/>
      <c r="H451" s="62"/>
      <c r="I451" s="101">
        <v>10000</v>
      </c>
      <c r="J451" s="103" t="s">
        <v>182</v>
      </c>
    </row>
    <row r="452" spans="1:10" ht="18" customHeight="1" x14ac:dyDescent="0.25">
      <c r="A452" s="90">
        <v>231</v>
      </c>
      <c r="B452" s="91"/>
      <c r="C452" s="92"/>
      <c r="D452" s="99">
        <v>5134</v>
      </c>
      <c r="E452" s="91"/>
      <c r="F452" s="91"/>
      <c r="G452" s="91"/>
      <c r="H452" s="62"/>
      <c r="I452" s="101">
        <v>10000</v>
      </c>
      <c r="J452" s="103" t="s">
        <v>248</v>
      </c>
    </row>
    <row r="453" spans="1:10" ht="18" customHeight="1" x14ac:dyDescent="0.25">
      <c r="A453" s="90">
        <v>231</v>
      </c>
      <c r="B453" s="91"/>
      <c r="C453" s="92"/>
      <c r="D453" s="99">
        <v>5137</v>
      </c>
      <c r="E453" s="91"/>
      <c r="F453" s="91"/>
      <c r="G453" s="91"/>
      <c r="H453" s="62"/>
      <c r="I453" s="101">
        <v>50000</v>
      </c>
      <c r="J453" s="103" t="s">
        <v>145</v>
      </c>
    </row>
    <row r="454" spans="1:10" ht="18" customHeight="1" x14ac:dyDescent="0.25">
      <c r="A454" s="90">
        <v>231</v>
      </c>
      <c r="B454" s="91"/>
      <c r="C454" s="92"/>
      <c r="D454" s="99">
        <v>5139</v>
      </c>
      <c r="E454" s="91"/>
      <c r="F454" s="91"/>
      <c r="G454" s="91"/>
      <c r="H454" s="62"/>
      <c r="I454" s="101">
        <v>30000</v>
      </c>
      <c r="J454" s="103" t="s">
        <v>114</v>
      </c>
    </row>
    <row r="455" spans="1:10" ht="18" customHeight="1" x14ac:dyDescent="0.25">
      <c r="A455" s="90">
        <v>231</v>
      </c>
      <c r="B455" s="91"/>
      <c r="C455" s="92"/>
      <c r="D455" s="98">
        <v>5156</v>
      </c>
      <c r="E455" s="95"/>
      <c r="F455" s="95"/>
      <c r="G455" s="95"/>
      <c r="H455" s="59"/>
      <c r="I455" s="100">
        <v>40000</v>
      </c>
      <c r="J455" s="102" t="s">
        <v>183</v>
      </c>
    </row>
    <row r="456" spans="1:10" ht="18" customHeight="1" x14ac:dyDescent="0.25">
      <c r="A456" s="90">
        <v>231</v>
      </c>
      <c r="B456" s="91"/>
      <c r="C456" s="92"/>
      <c r="D456" s="99">
        <v>5163</v>
      </c>
      <c r="E456" s="91"/>
      <c r="F456" s="91"/>
      <c r="G456" s="91"/>
      <c r="H456" s="93"/>
      <c r="I456" s="101">
        <v>3000</v>
      </c>
      <c r="J456" s="103" t="s">
        <v>184</v>
      </c>
    </row>
    <row r="457" spans="1:10" ht="18" customHeight="1" x14ac:dyDescent="0.25">
      <c r="A457" s="90">
        <v>231</v>
      </c>
      <c r="B457" s="91"/>
      <c r="C457" s="92"/>
      <c r="D457" s="99">
        <v>5167</v>
      </c>
      <c r="E457" s="91"/>
      <c r="F457" s="91"/>
      <c r="G457" s="91"/>
      <c r="H457" s="62"/>
      <c r="I457" s="101">
        <v>10000</v>
      </c>
      <c r="J457" s="103" t="s">
        <v>185</v>
      </c>
    </row>
    <row r="458" spans="1:10" ht="18" customHeight="1" x14ac:dyDescent="0.25">
      <c r="A458" s="90">
        <v>231</v>
      </c>
      <c r="B458" s="111"/>
      <c r="C458" s="112"/>
      <c r="D458" s="99">
        <v>5169</v>
      </c>
      <c r="E458" s="91"/>
      <c r="F458" s="91"/>
      <c r="G458" s="91"/>
      <c r="H458" s="62"/>
      <c r="I458" s="101">
        <v>130000</v>
      </c>
      <c r="J458" s="103" t="s">
        <v>115</v>
      </c>
    </row>
    <row r="459" spans="1:10" ht="18" customHeight="1" x14ac:dyDescent="0.25">
      <c r="A459" s="94">
        <v>231</v>
      </c>
      <c r="B459" s="95"/>
      <c r="C459" s="96"/>
      <c r="D459" s="99">
        <v>5171</v>
      </c>
      <c r="E459" s="91"/>
      <c r="F459" s="91"/>
      <c r="G459" s="91"/>
      <c r="H459" s="62"/>
      <c r="I459" s="101">
        <v>60000</v>
      </c>
      <c r="J459" s="103" t="s">
        <v>116</v>
      </c>
    </row>
    <row r="460" spans="1:10" ht="18" customHeight="1" x14ac:dyDescent="0.25">
      <c r="A460" s="90">
        <v>231</v>
      </c>
      <c r="B460" s="91"/>
      <c r="C460" s="92"/>
      <c r="D460" s="98">
        <v>5175</v>
      </c>
      <c r="E460" s="95"/>
      <c r="F460" s="95"/>
      <c r="G460" s="95"/>
      <c r="H460" s="59"/>
      <c r="I460" s="100">
        <v>2000</v>
      </c>
      <c r="J460" s="102" t="s">
        <v>150</v>
      </c>
    </row>
    <row r="461" spans="1:10" ht="18" customHeight="1" x14ac:dyDescent="0.25">
      <c r="A461" s="90">
        <v>231</v>
      </c>
      <c r="B461" s="91"/>
      <c r="C461" s="92"/>
      <c r="D461" s="98">
        <v>5192</v>
      </c>
      <c r="E461" s="95"/>
      <c r="F461" s="95"/>
      <c r="G461" s="95"/>
      <c r="H461" s="59"/>
      <c r="I461" s="100">
        <v>10000</v>
      </c>
      <c r="J461" s="102" t="s">
        <v>186</v>
      </c>
    </row>
    <row r="462" spans="1:10" ht="18" customHeight="1" x14ac:dyDescent="0.25">
      <c r="A462" s="90">
        <v>231</v>
      </c>
      <c r="B462" s="91"/>
      <c r="C462" s="92"/>
      <c r="D462" s="99">
        <v>5424</v>
      </c>
      <c r="E462" s="91"/>
      <c r="F462" s="91"/>
      <c r="G462" s="91"/>
      <c r="H462" s="62"/>
      <c r="I462" s="101">
        <v>20000</v>
      </c>
      <c r="J462" s="103" t="s">
        <v>131</v>
      </c>
    </row>
    <row r="463" spans="1:10" ht="18" customHeight="1" x14ac:dyDescent="0.25">
      <c r="A463" s="90">
        <v>231</v>
      </c>
      <c r="B463" s="91"/>
      <c r="C463" s="92"/>
      <c r="D463" s="99">
        <v>6122</v>
      </c>
      <c r="E463" s="91"/>
      <c r="F463" s="91"/>
      <c r="G463" s="91"/>
      <c r="H463" s="62"/>
      <c r="I463" s="101">
        <v>400000</v>
      </c>
      <c r="J463" s="103" t="s">
        <v>266</v>
      </c>
    </row>
    <row r="464" spans="1:10" ht="18" customHeight="1" x14ac:dyDescent="0.25">
      <c r="A464" s="94">
        <v>231</v>
      </c>
      <c r="B464" s="95"/>
      <c r="C464" s="96"/>
      <c r="D464" s="99"/>
      <c r="E464" s="91"/>
      <c r="F464" s="91"/>
      <c r="G464" s="91"/>
      <c r="H464" s="62"/>
      <c r="I464" s="101"/>
      <c r="J464" s="103"/>
    </row>
    <row r="465" spans="1:10" ht="18" customHeight="1" x14ac:dyDescent="0.25">
      <c r="A465" s="94">
        <v>231</v>
      </c>
      <c r="B465" s="95"/>
      <c r="C465" s="96"/>
      <c r="D465" s="99"/>
      <c r="E465" s="91"/>
      <c r="F465" s="91"/>
      <c r="G465" s="91"/>
      <c r="H465" s="62"/>
      <c r="I465" s="101"/>
      <c r="J465" s="103"/>
    </row>
    <row r="466" spans="1:10" ht="18" customHeight="1" thickBot="1" x14ac:dyDescent="0.3">
      <c r="A466" s="137">
        <v>231</v>
      </c>
      <c r="B466" s="138"/>
      <c r="C466" s="139"/>
      <c r="D466" s="108"/>
      <c r="E466" s="106"/>
      <c r="F466" s="106"/>
      <c r="G466" s="106"/>
      <c r="H466" s="72"/>
      <c r="I466" s="109"/>
      <c r="J466" s="110"/>
    </row>
    <row r="467" spans="1:10" ht="18" customHeight="1" thickBot="1" x14ac:dyDescent="0.3">
      <c r="A467" s="140">
        <v>231</v>
      </c>
      <c r="B467" s="141"/>
      <c r="C467" s="142">
        <v>5213</v>
      </c>
      <c r="D467" s="142"/>
      <c r="E467" s="141"/>
      <c r="F467" s="141"/>
      <c r="G467" s="141"/>
      <c r="H467" s="143">
        <f>SUM(H468:H472)</f>
        <v>0</v>
      </c>
      <c r="I467" s="143">
        <f>SUM(I468:I472)</f>
        <v>20000</v>
      </c>
      <c r="J467" s="144" t="s">
        <v>240</v>
      </c>
    </row>
    <row r="468" spans="1:10" ht="18" customHeight="1" x14ac:dyDescent="0.25">
      <c r="A468" s="94">
        <v>231</v>
      </c>
      <c r="B468" s="95"/>
      <c r="C468" s="96"/>
      <c r="D468" s="98">
        <v>5901</v>
      </c>
      <c r="E468" s="95"/>
      <c r="F468" s="95"/>
      <c r="G468" s="95"/>
      <c r="H468" s="59"/>
      <c r="I468" s="100">
        <v>20000</v>
      </c>
      <c r="J468" s="102" t="s">
        <v>241</v>
      </c>
    </row>
    <row r="469" spans="1:10" ht="18" customHeight="1" x14ac:dyDescent="0.25">
      <c r="A469" s="90">
        <v>231</v>
      </c>
      <c r="B469" s="91"/>
      <c r="C469" s="92"/>
      <c r="D469" s="99"/>
      <c r="E469" s="91"/>
      <c r="F469" s="91"/>
      <c r="G469" s="91"/>
      <c r="H469" s="62"/>
      <c r="I469" s="101"/>
      <c r="J469" s="103"/>
    </row>
    <row r="470" spans="1:10" ht="18" customHeight="1" x14ac:dyDescent="0.25">
      <c r="A470" s="90">
        <v>231</v>
      </c>
      <c r="B470" s="91"/>
      <c r="C470" s="92"/>
      <c r="D470" s="99"/>
      <c r="E470" s="91"/>
      <c r="F470" s="91"/>
      <c r="G470" s="91"/>
      <c r="H470" s="62"/>
      <c r="I470" s="101"/>
      <c r="J470" s="103"/>
    </row>
    <row r="471" spans="1:10" ht="18" customHeight="1" x14ac:dyDescent="0.25">
      <c r="A471" s="90">
        <v>231</v>
      </c>
      <c r="B471" s="91"/>
      <c r="C471" s="92"/>
      <c r="D471" s="114"/>
      <c r="E471" s="91"/>
      <c r="F471" s="91"/>
      <c r="G471" s="91"/>
      <c r="H471" s="15"/>
      <c r="I471" s="115"/>
      <c r="J471" s="113"/>
    </row>
    <row r="472" spans="1:10" ht="18" customHeight="1" thickBot="1" x14ac:dyDescent="0.3">
      <c r="A472" s="122">
        <v>231</v>
      </c>
      <c r="B472" s="123"/>
      <c r="C472" s="124"/>
      <c r="D472" s="125"/>
      <c r="E472" s="123"/>
      <c r="F472" s="123"/>
      <c r="G472" s="123"/>
      <c r="H472" s="126"/>
      <c r="I472" s="127"/>
      <c r="J472" s="128"/>
    </row>
    <row r="473" spans="1:10" ht="18" customHeight="1" thickBot="1" x14ac:dyDescent="0.3">
      <c r="A473" s="223" t="s">
        <v>109</v>
      </c>
      <c r="B473" s="224"/>
      <c r="C473" s="224"/>
      <c r="D473" s="224"/>
      <c r="E473" s="224"/>
      <c r="F473" s="224"/>
      <c r="G473" s="225"/>
      <c r="H473" s="86">
        <f>H467</f>
        <v>0</v>
      </c>
      <c r="I473" s="97">
        <f>I467</f>
        <v>20000</v>
      </c>
      <c r="J473" s="104" t="s">
        <v>110</v>
      </c>
    </row>
    <row r="477" spans="1:10" ht="26.25" customHeight="1" x14ac:dyDescent="0.3">
      <c r="A477" s="216" t="s">
        <v>319</v>
      </c>
      <c r="B477" s="216"/>
      <c r="C477" s="216"/>
      <c r="D477" s="216"/>
      <c r="E477" s="216"/>
      <c r="F477" s="216"/>
      <c r="G477" s="216"/>
      <c r="H477" s="216"/>
      <c r="I477" s="216"/>
      <c r="J477" s="216"/>
    </row>
    <row r="478" spans="1:10" ht="18" customHeight="1" x14ac:dyDescent="0.25">
      <c r="A478" s="217" t="s">
        <v>0</v>
      </c>
      <c r="B478" s="217"/>
      <c r="C478" s="217"/>
      <c r="D478" s="217"/>
      <c r="E478" s="1"/>
      <c r="F478" s="229" t="s">
        <v>101</v>
      </c>
      <c r="G478" s="229"/>
      <c r="H478" s="229"/>
      <c r="I478" s="229"/>
      <c r="J478" s="2"/>
    </row>
    <row r="479" spans="1:10" ht="18" customHeight="1" x14ac:dyDescent="0.25">
      <c r="A479" s="209" t="s">
        <v>102</v>
      </c>
      <c r="B479" s="209"/>
      <c r="C479" s="209"/>
      <c r="D479" s="209"/>
      <c r="E479" s="209"/>
      <c r="F479" s="209"/>
      <c r="G479" s="209"/>
      <c r="H479" s="209"/>
      <c r="I479" s="209"/>
      <c r="J479" s="3" t="s">
        <v>3</v>
      </c>
    </row>
    <row r="480" spans="1:10" ht="18.75" customHeight="1" thickBot="1" x14ac:dyDescent="0.3">
      <c r="A480" s="210" t="s">
        <v>103</v>
      </c>
      <c r="B480" s="210"/>
      <c r="C480" s="1"/>
      <c r="D480" s="1"/>
      <c r="E480" s="1"/>
      <c r="F480" s="1" t="s">
        <v>187</v>
      </c>
      <c r="G480" s="1"/>
      <c r="H480" s="1"/>
      <c r="I480" s="1"/>
      <c r="J480" s="1" t="s">
        <v>104</v>
      </c>
    </row>
    <row r="481" spans="1:10" ht="18" customHeight="1" x14ac:dyDescent="0.25">
      <c r="A481" s="211" t="s">
        <v>6</v>
      </c>
      <c r="B481" s="212"/>
      <c r="C481" s="213"/>
      <c r="D481" s="214" t="s">
        <v>7</v>
      </c>
      <c r="E481" s="215"/>
      <c r="F481" s="214" t="s">
        <v>8</v>
      </c>
      <c r="G481" s="215"/>
      <c r="H481" s="214" t="s">
        <v>9</v>
      </c>
      <c r="I481" s="215"/>
      <c r="J481" s="204" t="s">
        <v>10</v>
      </c>
    </row>
    <row r="482" spans="1:10" ht="26.25" customHeight="1" thickBot="1" x14ac:dyDescent="0.3">
      <c r="A482" s="4" t="s">
        <v>11</v>
      </c>
      <c r="B482" s="5" t="s">
        <v>12</v>
      </c>
      <c r="C482" s="5" t="s">
        <v>13</v>
      </c>
      <c r="D482" s="5" t="s">
        <v>14</v>
      </c>
      <c r="E482" s="5" t="s">
        <v>15</v>
      </c>
      <c r="F482" s="5" t="s">
        <v>16</v>
      </c>
      <c r="G482" s="5" t="s">
        <v>17</v>
      </c>
      <c r="H482" s="6" t="s">
        <v>105</v>
      </c>
      <c r="I482" s="6" t="s">
        <v>106</v>
      </c>
      <c r="J482" s="219"/>
    </row>
    <row r="483" spans="1:10" ht="18" customHeight="1" thickTop="1" thickBot="1" x14ac:dyDescent="0.3">
      <c r="A483" s="81">
        <v>231</v>
      </c>
      <c r="B483" s="82"/>
      <c r="C483" s="79">
        <v>5512</v>
      </c>
      <c r="D483" s="79"/>
      <c r="E483" s="82"/>
      <c r="F483" s="82"/>
      <c r="G483" s="82"/>
      <c r="H483" s="80">
        <f>SUM(H484:H504)</f>
        <v>0</v>
      </c>
      <c r="I483" s="80">
        <f>SUM(I484:I504)</f>
        <v>522000</v>
      </c>
      <c r="J483" s="83" t="s">
        <v>92</v>
      </c>
    </row>
    <row r="484" spans="1:10" ht="18" customHeight="1" x14ac:dyDescent="0.25">
      <c r="A484" s="94">
        <v>231</v>
      </c>
      <c r="B484" s="95"/>
      <c r="C484" s="96"/>
      <c r="D484" s="98">
        <v>5019</v>
      </c>
      <c r="E484" s="95"/>
      <c r="F484" s="95"/>
      <c r="G484" s="95"/>
      <c r="H484" s="59"/>
      <c r="I484" s="100">
        <v>5000</v>
      </c>
      <c r="J484" s="102" t="s">
        <v>245</v>
      </c>
    </row>
    <row r="485" spans="1:10" ht="18" customHeight="1" x14ac:dyDescent="0.25">
      <c r="A485" s="90">
        <v>231</v>
      </c>
      <c r="B485" s="91"/>
      <c r="C485" s="92"/>
      <c r="D485" s="99">
        <v>5021</v>
      </c>
      <c r="E485" s="91"/>
      <c r="F485" s="91"/>
      <c r="G485" s="91"/>
      <c r="H485" s="62"/>
      <c r="I485" s="101">
        <v>43000</v>
      </c>
      <c r="J485" s="102" t="s">
        <v>121</v>
      </c>
    </row>
    <row r="486" spans="1:10" ht="18" customHeight="1" x14ac:dyDescent="0.25">
      <c r="A486" s="90">
        <v>231</v>
      </c>
      <c r="B486" s="91"/>
      <c r="C486" s="92"/>
      <c r="D486" s="99">
        <v>5132</v>
      </c>
      <c r="E486" s="91"/>
      <c r="F486" s="91"/>
      <c r="G486" s="91"/>
      <c r="H486" s="62"/>
      <c r="I486" s="101">
        <v>5000</v>
      </c>
      <c r="J486" s="102" t="s">
        <v>182</v>
      </c>
    </row>
    <row r="487" spans="1:10" ht="18" customHeight="1" x14ac:dyDescent="0.25">
      <c r="A487" s="90">
        <v>231</v>
      </c>
      <c r="B487" s="91"/>
      <c r="C487" s="92"/>
      <c r="D487" s="99">
        <v>5134</v>
      </c>
      <c r="E487" s="91"/>
      <c r="F487" s="91"/>
      <c r="G487" s="91"/>
      <c r="H487" s="62"/>
      <c r="I487" s="101">
        <v>15000</v>
      </c>
      <c r="J487" s="102" t="s">
        <v>248</v>
      </c>
    </row>
    <row r="488" spans="1:10" ht="18" customHeight="1" x14ac:dyDescent="0.25">
      <c r="A488" s="90">
        <v>231</v>
      </c>
      <c r="B488" s="91"/>
      <c r="C488" s="92"/>
      <c r="D488" s="99">
        <v>5137</v>
      </c>
      <c r="E488" s="91"/>
      <c r="F488" s="91"/>
      <c r="G488" s="91"/>
      <c r="H488" s="62"/>
      <c r="I488" s="101">
        <v>50000</v>
      </c>
      <c r="J488" s="102" t="s">
        <v>145</v>
      </c>
    </row>
    <row r="489" spans="1:10" ht="18" customHeight="1" x14ac:dyDescent="0.25">
      <c r="A489" s="90">
        <v>231</v>
      </c>
      <c r="B489" s="91"/>
      <c r="C489" s="92"/>
      <c r="D489" s="99">
        <v>5139</v>
      </c>
      <c r="E489" s="91"/>
      <c r="F489" s="91"/>
      <c r="G489" s="91"/>
      <c r="H489" s="62"/>
      <c r="I489" s="101">
        <v>23000</v>
      </c>
      <c r="J489" s="103" t="s">
        <v>246</v>
      </c>
    </row>
    <row r="490" spans="1:10" ht="18" customHeight="1" x14ac:dyDescent="0.25">
      <c r="A490" s="90">
        <v>231</v>
      </c>
      <c r="B490" s="91"/>
      <c r="C490" s="92"/>
      <c r="D490" s="99">
        <v>5151</v>
      </c>
      <c r="E490" s="91"/>
      <c r="F490" s="91"/>
      <c r="G490" s="91"/>
      <c r="H490" s="62"/>
      <c r="I490" s="101">
        <v>5000</v>
      </c>
      <c r="J490" s="103" t="s">
        <v>123</v>
      </c>
    </row>
    <row r="491" spans="1:10" ht="18" customHeight="1" x14ac:dyDescent="0.25">
      <c r="A491" s="90">
        <v>231</v>
      </c>
      <c r="B491" s="111"/>
      <c r="C491" s="112"/>
      <c r="D491" s="99">
        <v>5153</v>
      </c>
      <c r="E491" s="91"/>
      <c r="F491" s="91"/>
      <c r="G491" s="91"/>
      <c r="H491" s="62"/>
      <c r="I491" s="101">
        <v>54000</v>
      </c>
      <c r="J491" s="103" t="s">
        <v>146</v>
      </c>
    </row>
    <row r="492" spans="1:10" ht="18" customHeight="1" x14ac:dyDescent="0.25">
      <c r="A492" s="94">
        <v>231</v>
      </c>
      <c r="B492" s="95"/>
      <c r="C492" s="96"/>
      <c r="D492" s="99">
        <v>5154</v>
      </c>
      <c r="E492" s="91"/>
      <c r="F492" s="91"/>
      <c r="G492" s="91"/>
      <c r="H492" s="62"/>
      <c r="I492" s="101">
        <v>20000</v>
      </c>
      <c r="J492" s="103" t="s">
        <v>124</v>
      </c>
    </row>
    <row r="493" spans="1:10" ht="18" customHeight="1" x14ac:dyDescent="0.25">
      <c r="A493" s="90">
        <v>231</v>
      </c>
      <c r="B493" s="91"/>
      <c r="C493" s="92"/>
      <c r="D493" s="99">
        <v>5156</v>
      </c>
      <c r="E493" s="91"/>
      <c r="F493" s="91"/>
      <c r="G493" s="91"/>
      <c r="H493" s="62"/>
      <c r="I493" s="101">
        <v>15000</v>
      </c>
      <c r="J493" s="103" t="s">
        <v>183</v>
      </c>
    </row>
    <row r="494" spans="1:10" ht="18" customHeight="1" x14ac:dyDescent="0.25">
      <c r="A494" s="90">
        <v>231</v>
      </c>
      <c r="B494" s="91"/>
      <c r="C494" s="92"/>
      <c r="D494" s="99">
        <v>5163</v>
      </c>
      <c r="E494" s="91"/>
      <c r="F494" s="91"/>
      <c r="G494" s="91"/>
      <c r="H494" s="62"/>
      <c r="I494" s="101">
        <v>1000</v>
      </c>
      <c r="J494" s="103" t="s">
        <v>184</v>
      </c>
    </row>
    <row r="495" spans="1:10" ht="18" customHeight="1" x14ac:dyDescent="0.25">
      <c r="A495" s="90">
        <v>231</v>
      </c>
      <c r="B495" s="91"/>
      <c r="C495" s="92"/>
      <c r="D495" s="99">
        <v>5167</v>
      </c>
      <c r="E495" s="91"/>
      <c r="F495" s="91"/>
      <c r="G495" s="91"/>
      <c r="H495" s="62"/>
      <c r="I495" s="101">
        <v>5000</v>
      </c>
      <c r="J495" s="103" t="s">
        <v>185</v>
      </c>
    </row>
    <row r="496" spans="1:10" ht="18" customHeight="1" x14ac:dyDescent="0.25">
      <c r="A496" s="90">
        <v>231</v>
      </c>
      <c r="B496" s="91"/>
      <c r="C496" s="92"/>
      <c r="D496" s="99">
        <v>5169</v>
      </c>
      <c r="E496" s="91"/>
      <c r="F496" s="91"/>
      <c r="G496" s="91"/>
      <c r="H496" s="62"/>
      <c r="I496" s="101">
        <v>30000</v>
      </c>
      <c r="J496" s="103" t="s">
        <v>115</v>
      </c>
    </row>
    <row r="497" spans="1:10" ht="18" customHeight="1" x14ac:dyDescent="0.25">
      <c r="A497" s="94">
        <v>231</v>
      </c>
      <c r="B497" s="95"/>
      <c r="C497" s="96"/>
      <c r="D497" s="99">
        <v>5171</v>
      </c>
      <c r="E497" s="91"/>
      <c r="F497" s="91"/>
      <c r="G497" s="91"/>
      <c r="H497" s="62"/>
      <c r="I497" s="101">
        <v>250000</v>
      </c>
      <c r="J497" s="103" t="s">
        <v>254</v>
      </c>
    </row>
    <row r="498" spans="1:10" ht="18" customHeight="1" x14ac:dyDescent="0.25">
      <c r="A498" s="94">
        <v>231</v>
      </c>
      <c r="B498" s="95"/>
      <c r="C498" s="96"/>
      <c r="D498" s="99">
        <v>5362</v>
      </c>
      <c r="E498" s="91"/>
      <c r="F498" s="91"/>
      <c r="G498" s="91"/>
      <c r="H498" s="62"/>
      <c r="I498" s="101">
        <v>1000</v>
      </c>
      <c r="J498" s="103" t="s">
        <v>169</v>
      </c>
    </row>
    <row r="499" spans="1:10" ht="18" customHeight="1" x14ac:dyDescent="0.25">
      <c r="A499" s="90">
        <v>231</v>
      </c>
      <c r="B499" s="91"/>
      <c r="C499" s="92"/>
      <c r="D499" s="99">
        <v>6121</v>
      </c>
      <c r="E499" s="91"/>
      <c r="F499" s="91"/>
      <c r="G499" s="91"/>
      <c r="H499" s="62"/>
      <c r="I499" s="101">
        <v>0</v>
      </c>
      <c r="J499" s="103" t="s">
        <v>273</v>
      </c>
    </row>
    <row r="500" spans="1:10" ht="18" customHeight="1" x14ac:dyDescent="0.25">
      <c r="A500" s="90">
        <v>231</v>
      </c>
      <c r="B500" s="91"/>
      <c r="C500" s="92"/>
      <c r="D500" s="99">
        <v>6122</v>
      </c>
      <c r="E500" s="91"/>
      <c r="F500" s="91"/>
      <c r="G500" s="91"/>
      <c r="H500" s="62"/>
      <c r="I500" s="101">
        <v>0</v>
      </c>
      <c r="J500" s="103" t="s">
        <v>247</v>
      </c>
    </row>
    <row r="501" spans="1:10" ht="18" customHeight="1" x14ac:dyDescent="0.25">
      <c r="A501" s="90">
        <v>231</v>
      </c>
      <c r="B501" s="91"/>
      <c r="C501" s="92"/>
      <c r="D501" s="99"/>
      <c r="E501" s="91"/>
      <c r="F501" s="91"/>
      <c r="G501" s="91"/>
      <c r="H501" s="62"/>
      <c r="I501" s="101"/>
      <c r="J501" s="103"/>
    </row>
    <row r="502" spans="1:10" ht="18" customHeight="1" x14ac:dyDescent="0.25">
      <c r="A502" s="90">
        <v>231</v>
      </c>
      <c r="B502" s="91"/>
      <c r="C502" s="92"/>
      <c r="D502" s="98"/>
      <c r="E502" s="95"/>
      <c r="F502" s="95"/>
      <c r="G502" s="95"/>
      <c r="H502" s="59"/>
      <c r="I502" s="100"/>
      <c r="J502" s="102"/>
    </row>
    <row r="503" spans="1:10" ht="18" customHeight="1" x14ac:dyDescent="0.25">
      <c r="A503" s="90">
        <v>231</v>
      </c>
      <c r="B503" s="91"/>
      <c r="C503" s="92"/>
      <c r="D503" s="99"/>
      <c r="E503" s="91"/>
      <c r="F503" s="91"/>
      <c r="G503" s="91"/>
      <c r="H503" s="62"/>
      <c r="I503" s="101"/>
      <c r="J503" s="103"/>
    </row>
    <row r="504" spans="1:10" ht="18" customHeight="1" thickBot="1" x14ac:dyDescent="0.3">
      <c r="A504" s="122">
        <v>231</v>
      </c>
      <c r="B504" s="123"/>
      <c r="C504" s="124"/>
      <c r="D504" s="125"/>
      <c r="E504" s="123"/>
      <c r="F504" s="123"/>
      <c r="G504" s="123"/>
      <c r="H504" s="126"/>
      <c r="I504" s="127"/>
      <c r="J504" s="128"/>
    </row>
    <row r="505" spans="1:10" ht="18" customHeight="1" thickBot="1" x14ac:dyDescent="0.3">
      <c r="A505" s="223" t="s">
        <v>109</v>
      </c>
      <c r="B505" s="224"/>
      <c r="C505" s="224"/>
      <c r="D505" s="224"/>
      <c r="E505" s="224"/>
      <c r="F505" s="224"/>
      <c r="G505" s="225"/>
      <c r="H505" s="86">
        <f>H483</f>
        <v>0</v>
      </c>
      <c r="I505" s="97">
        <f>I483</f>
        <v>522000</v>
      </c>
      <c r="J505" s="104" t="s">
        <v>110</v>
      </c>
    </row>
    <row r="509" spans="1:10" ht="26.25" customHeight="1" x14ac:dyDescent="0.3">
      <c r="A509" s="216" t="s">
        <v>319</v>
      </c>
      <c r="B509" s="216"/>
      <c r="C509" s="216"/>
      <c r="D509" s="216"/>
      <c r="E509" s="216"/>
      <c r="F509" s="216"/>
      <c r="G509" s="216"/>
      <c r="H509" s="216"/>
      <c r="I509" s="216"/>
      <c r="J509" s="216"/>
    </row>
    <row r="510" spans="1:10" ht="18" customHeight="1" x14ac:dyDescent="0.25">
      <c r="A510" s="217" t="s">
        <v>0</v>
      </c>
      <c r="B510" s="217"/>
      <c r="C510" s="217"/>
      <c r="D510" s="217"/>
      <c r="E510" s="1"/>
      <c r="F510" s="229" t="s">
        <v>101</v>
      </c>
      <c r="G510" s="229"/>
      <c r="H510" s="229"/>
      <c r="I510" s="229"/>
      <c r="J510" s="2"/>
    </row>
    <row r="511" spans="1:10" ht="18" customHeight="1" x14ac:dyDescent="0.25">
      <c r="A511" s="209" t="s">
        <v>102</v>
      </c>
      <c r="B511" s="209"/>
      <c r="C511" s="209"/>
      <c r="D511" s="209"/>
      <c r="E511" s="209"/>
      <c r="F511" s="209"/>
      <c r="G511" s="209"/>
      <c r="H511" s="209"/>
      <c r="I511" s="209"/>
      <c r="J511" s="3" t="s">
        <v>3</v>
      </c>
    </row>
    <row r="512" spans="1:10" ht="18.75" customHeight="1" thickBot="1" x14ac:dyDescent="0.3">
      <c r="A512" s="210" t="s">
        <v>103</v>
      </c>
      <c r="B512" s="210"/>
      <c r="C512" s="1"/>
      <c r="D512" s="1"/>
      <c r="E512" s="1"/>
      <c r="F512" s="1" t="s">
        <v>236</v>
      </c>
      <c r="G512" s="1"/>
      <c r="H512" s="1"/>
      <c r="I512" s="1"/>
      <c r="J512" s="1" t="s">
        <v>104</v>
      </c>
    </row>
    <row r="513" spans="1:10" ht="18" customHeight="1" x14ac:dyDescent="0.25">
      <c r="A513" s="211" t="s">
        <v>6</v>
      </c>
      <c r="B513" s="212"/>
      <c r="C513" s="213"/>
      <c r="D513" s="214" t="s">
        <v>7</v>
      </c>
      <c r="E513" s="215"/>
      <c r="F513" s="214" t="s">
        <v>8</v>
      </c>
      <c r="G513" s="215"/>
      <c r="H513" s="214" t="s">
        <v>9</v>
      </c>
      <c r="I513" s="215"/>
      <c r="J513" s="204" t="s">
        <v>10</v>
      </c>
    </row>
    <row r="514" spans="1:10" ht="26.25" customHeight="1" thickBot="1" x14ac:dyDescent="0.3">
      <c r="A514" s="4" t="s">
        <v>11</v>
      </c>
      <c r="B514" s="5" t="s">
        <v>12</v>
      </c>
      <c r="C514" s="5" t="s">
        <v>13</v>
      </c>
      <c r="D514" s="5" t="s">
        <v>14</v>
      </c>
      <c r="E514" s="5" t="s">
        <v>15</v>
      </c>
      <c r="F514" s="5" t="s">
        <v>16</v>
      </c>
      <c r="G514" s="5" t="s">
        <v>17</v>
      </c>
      <c r="H514" s="6" t="s">
        <v>105</v>
      </c>
      <c r="I514" s="6" t="s">
        <v>106</v>
      </c>
      <c r="J514" s="219"/>
    </row>
    <row r="515" spans="1:10" ht="18" customHeight="1" thickTop="1" thickBot="1" x14ac:dyDescent="0.3">
      <c r="A515" s="81">
        <v>231</v>
      </c>
      <c r="B515" s="82"/>
      <c r="C515" s="79">
        <v>6112</v>
      </c>
      <c r="D515" s="79"/>
      <c r="E515" s="82"/>
      <c r="F515" s="82"/>
      <c r="G515" s="82"/>
      <c r="H515" s="80">
        <f>SUM(H516:H524)</f>
        <v>0</v>
      </c>
      <c r="I515" s="80">
        <f>SUM(I516:I524)</f>
        <v>1135500</v>
      </c>
      <c r="J515" s="83" t="s">
        <v>188</v>
      </c>
    </row>
    <row r="516" spans="1:10" ht="18" customHeight="1" x14ac:dyDescent="0.25">
      <c r="A516" s="94">
        <v>231</v>
      </c>
      <c r="B516" s="95"/>
      <c r="C516" s="96"/>
      <c r="D516" s="98">
        <v>5023</v>
      </c>
      <c r="E516" s="95"/>
      <c r="F516" s="95"/>
      <c r="G516" s="95"/>
      <c r="H516" s="59"/>
      <c r="I516" s="100">
        <v>820000</v>
      </c>
      <c r="J516" s="102" t="s">
        <v>191</v>
      </c>
    </row>
    <row r="517" spans="1:10" ht="18" customHeight="1" x14ac:dyDescent="0.25">
      <c r="A517" s="90">
        <v>231</v>
      </c>
      <c r="B517" s="91"/>
      <c r="C517" s="92"/>
      <c r="D517" s="99">
        <v>5031</v>
      </c>
      <c r="E517" s="91"/>
      <c r="F517" s="91"/>
      <c r="G517" s="91"/>
      <c r="H517" s="62"/>
      <c r="I517" s="101">
        <v>203000</v>
      </c>
      <c r="J517" s="103" t="s">
        <v>209</v>
      </c>
    </row>
    <row r="518" spans="1:10" ht="18" customHeight="1" x14ac:dyDescent="0.25">
      <c r="A518" s="90">
        <v>231</v>
      </c>
      <c r="B518" s="91"/>
      <c r="C518" s="92"/>
      <c r="D518" s="99">
        <v>5032</v>
      </c>
      <c r="E518" s="91"/>
      <c r="F518" s="91"/>
      <c r="G518" s="91"/>
      <c r="H518" s="62"/>
      <c r="I518" s="101">
        <v>74000</v>
      </c>
      <c r="J518" s="103" t="s">
        <v>127</v>
      </c>
    </row>
    <row r="519" spans="1:10" ht="18" customHeight="1" x14ac:dyDescent="0.25">
      <c r="A519" s="90">
        <v>231</v>
      </c>
      <c r="B519" s="91"/>
      <c r="C519" s="92"/>
      <c r="D519" s="99">
        <v>5038</v>
      </c>
      <c r="E519" s="91"/>
      <c r="F519" s="91"/>
      <c r="G519" s="91"/>
      <c r="H519" s="62"/>
      <c r="I519" s="101">
        <v>3500</v>
      </c>
      <c r="J519" s="103" t="s">
        <v>128</v>
      </c>
    </row>
    <row r="520" spans="1:10" ht="18" customHeight="1" x14ac:dyDescent="0.25">
      <c r="A520" s="90">
        <v>231</v>
      </c>
      <c r="B520" s="91"/>
      <c r="C520" s="92"/>
      <c r="D520" s="99">
        <v>5175</v>
      </c>
      <c r="E520" s="91"/>
      <c r="F520" s="91"/>
      <c r="G520" s="91"/>
      <c r="H520" s="62"/>
      <c r="I520" s="101">
        <v>15000</v>
      </c>
      <c r="J520" s="103" t="s">
        <v>150</v>
      </c>
    </row>
    <row r="521" spans="1:10" ht="18" customHeight="1" x14ac:dyDescent="0.25">
      <c r="A521" s="90">
        <v>231</v>
      </c>
      <c r="B521" s="91"/>
      <c r="C521" s="92"/>
      <c r="D521" s="99">
        <v>5194</v>
      </c>
      <c r="E521" s="91"/>
      <c r="F521" s="91"/>
      <c r="G521" s="91"/>
      <c r="H521" s="62"/>
      <c r="I521" s="101">
        <v>20000</v>
      </c>
      <c r="J521" s="103" t="s">
        <v>151</v>
      </c>
    </row>
    <row r="522" spans="1:10" ht="18" customHeight="1" x14ac:dyDescent="0.25">
      <c r="A522" s="90">
        <v>231</v>
      </c>
      <c r="B522" s="91"/>
      <c r="C522" s="92"/>
      <c r="D522" s="99"/>
      <c r="E522" s="91"/>
      <c r="F522" s="91"/>
      <c r="G522" s="91"/>
      <c r="H522" s="62"/>
      <c r="I522" s="101"/>
      <c r="J522" s="103"/>
    </row>
    <row r="523" spans="1:10" ht="18" customHeight="1" x14ac:dyDescent="0.25">
      <c r="A523" s="90">
        <v>231</v>
      </c>
      <c r="B523" s="91"/>
      <c r="C523" s="92"/>
      <c r="D523" s="99"/>
      <c r="E523" s="91"/>
      <c r="F523" s="91"/>
      <c r="G523" s="91"/>
      <c r="H523" s="62"/>
      <c r="I523" s="101"/>
      <c r="J523" s="103"/>
    </row>
    <row r="524" spans="1:10" ht="18" customHeight="1" thickBot="1" x14ac:dyDescent="0.3">
      <c r="A524" s="105">
        <v>231</v>
      </c>
      <c r="B524" s="106"/>
      <c r="C524" s="107"/>
      <c r="D524" s="108"/>
      <c r="E524" s="106"/>
      <c r="F524" s="106"/>
      <c r="G524" s="106"/>
      <c r="H524" s="72"/>
      <c r="I524" s="109"/>
      <c r="J524" s="110"/>
    </row>
    <row r="525" spans="1:10" ht="18" customHeight="1" thickBot="1" x14ac:dyDescent="0.3">
      <c r="A525" s="53">
        <v>231</v>
      </c>
      <c r="B525" s="54"/>
      <c r="C525" s="55">
        <v>6113</v>
      </c>
      <c r="D525" s="55"/>
      <c r="E525" s="54"/>
      <c r="F525" s="54"/>
      <c r="G525" s="54"/>
      <c r="H525" s="56">
        <f>SUM(H526:H530)</f>
        <v>0</v>
      </c>
      <c r="I525" s="56">
        <f>SUM(I526:I530)</f>
        <v>0</v>
      </c>
      <c r="J525" s="57" t="s">
        <v>189</v>
      </c>
    </row>
    <row r="526" spans="1:10" ht="18" customHeight="1" x14ac:dyDescent="0.25">
      <c r="A526" s="94">
        <v>231</v>
      </c>
      <c r="B526" s="95"/>
      <c r="C526" s="96"/>
      <c r="D526" s="98">
        <v>5021</v>
      </c>
      <c r="E526" s="95">
        <v>98135</v>
      </c>
      <c r="F526" s="95"/>
      <c r="G526" s="95"/>
      <c r="H526" s="59"/>
      <c r="I526" s="100">
        <v>0</v>
      </c>
      <c r="J526" s="102" t="s">
        <v>121</v>
      </c>
    </row>
    <row r="527" spans="1:10" ht="18" customHeight="1" x14ac:dyDescent="0.25">
      <c r="A527" s="90">
        <v>231</v>
      </c>
      <c r="B527" s="91"/>
      <c r="C527" s="92"/>
      <c r="D527" s="99">
        <v>5161</v>
      </c>
      <c r="E527" s="91">
        <v>98135</v>
      </c>
      <c r="F527" s="91"/>
      <c r="G527" s="91"/>
      <c r="H527" s="62"/>
      <c r="I527" s="101">
        <v>0</v>
      </c>
      <c r="J527" s="103" t="s">
        <v>192</v>
      </c>
    </row>
    <row r="528" spans="1:10" ht="18" customHeight="1" x14ac:dyDescent="0.25">
      <c r="A528" s="90">
        <v>231</v>
      </c>
      <c r="B528" s="91"/>
      <c r="C528" s="92"/>
      <c r="D528" s="99">
        <v>5169</v>
      </c>
      <c r="E528" s="91">
        <v>98135</v>
      </c>
      <c r="F528" s="91"/>
      <c r="G528" s="91"/>
      <c r="H528" s="62"/>
      <c r="I528" s="101">
        <v>0</v>
      </c>
      <c r="J528" s="103" t="s">
        <v>115</v>
      </c>
    </row>
    <row r="529" spans="1:10" ht="18" customHeight="1" x14ac:dyDescent="0.25">
      <c r="A529" s="90">
        <v>231</v>
      </c>
      <c r="B529" s="91"/>
      <c r="C529" s="92"/>
      <c r="D529" s="99">
        <v>5175</v>
      </c>
      <c r="E529" s="91">
        <v>98135</v>
      </c>
      <c r="F529" s="91"/>
      <c r="G529" s="91"/>
      <c r="H529" s="62"/>
      <c r="I529" s="101">
        <v>0</v>
      </c>
      <c r="J529" s="103" t="s">
        <v>150</v>
      </c>
    </row>
    <row r="530" spans="1:10" ht="18" customHeight="1" thickBot="1" x14ac:dyDescent="0.3">
      <c r="A530" s="90">
        <v>231</v>
      </c>
      <c r="B530" s="91"/>
      <c r="C530" s="92"/>
      <c r="D530" s="99"/>
      <c r="E530" s="91"/>
      <c r="F530" s="91"/>
      <c r="G530" s="91"/>
      <c r="H530" s="62"/>
      <c r="I530" s="101"/>
      <c r="J530" s="103"/>
    </row>
    <row r="531" spans="1:10" ht="18" customHeight="1" thickBot="1" x14ac:dyDescent="0.3">
      <c r="A531" s="53">
        <v>231</v>
      </c>
      <c r="B531" s="54"/>
      <c r="C531" s="55">
        <v>6114</v>
      </c>
      <c r="D531" s="55"/>
      <c r="E531" s="54"/>
      <c r="F531" s="54"/>
      <c r="G531" s="54"/>
      <c r="H531" s="56">
        <f>SUM(H532:H536)</f>
        <v>0</v>
      </c>
      <c r="I531" s="56">
        <f>SUM(I532:I536)</f>
        <v>0</v>
      </c>
      <c r="J531" s="57" t="s">
        <v>190</v>
      </c>
    </row>
    <row r="532" spans="1:10" ht="18" customHeight="1" x14ac:dyDescent="0.25">
      <c r="A532" s="94">
        <v>231</v>
      </c>
      <c r="B532" s="95"/>
      <c r="C532" s="96"/>
      <c r="D532" s="98">
        <v>5021</v>
      </c>
      <c r="E532" s="95">
        <v>98071</v>
      </c>
      <c r="F532" s="95"/>
      <c r="G532" s="95"/>
      <c r="H532" s="59"/>
      <c r="I532" s="100">
        <v>0</v>
      </c>
      <c r="J532" s="102" t="s">
        <v>121</v>
      </c>
    </row>
    <row r="533" spans="1:10" ht="18" customHeight="1" x14ac:dyDescent="0.25">
      <c r="A533" s="94">
        <v>231</v>
      </c>
      <c r="B533" s="95"/>
      <c r="C533" s="96"/>
      <c r="D533" s="99">
        <v>5161</v>
      </c>
      <c r="E533" s="91">
        <v>98071</v>
      </c>
      <c r="F533" s="91"/>
      <c r="G533" s="91"/>
      <c r="H533" s="62"/>
      <c r="I533" s="101">
        <v>0</v>
      </c>
      <c r="J533" s="103" t="s">
        <v>192</v>
      </c>
    </row>
    <row r="534" spans="1:10" ht="18" customHeight="1" x14ac:dyDescent="0.25">
      <c r="A534" s="90">
        <v>231</v>
      </c>
      <c r="B534" s="91"/>
      <c r="C534" s="92"/>
      <c r="D534" s="99">
        <v>5169</v>
      </c>
      <c r="E534" s="91">
        <v>98071</v>
      </c>
      <c r="F534" s="91"/>
      <c r="G534" s="91"/>
      <c r="H534" s="62"/>
      <c r="I534" s="101">
        <v>0</v>
      </c>
      <c r="J534" s="103" t="s">
        <v>115</v>
      </c>
    </row>
    <row r="535" spans="1:10" ht="18" customHeight="1" x14ac:dyDescent="0.25">
      <c r="A535" s="90">
        <v>231</v>
      </c>
      <c r="B535" s="91"/>
      <c r="C535" s="92"/>
      <c r="D535" s="99">
        <v>5175</v>
      </c>
      <c r="E535" s="91">
        <v>98071</v>
      </c>
      <c r="F535" s="91"/>
      <c r="G535" s="91"/>
      <c r="H535" s="62"/>
      <c r="I535" s="101">
        <v>0</v>
      </c>
      <c r="J535" s="103" t="s">
        <v>150</v>
      </c>
    </row>
    <row r="536" spans="1:10" ht="18" customHeight="1" thickBot="1" x14ac:dyDescent="0.3">
      <c r="A536" s="122">
        <v>231</v>
      </c>
      <c r="B536" s="123"/>
      <c r="C536" s="124"/>
      <c r="D536" s="99"/>
      <c r="E536" s="91"/>
      <c r="F536" s="91"/>
      <c r="G536" s="91"/>
      <c r="H536" s="62"/>
      <c r="I536" s="101"/>
      <c r="J536" s="103"/>
    </row>
    <row r="537" spans="1:10" ht="18" customHeight="1" thickBot="1" x14ac:dyDescent="0.3">
      <c r="A537" s="223" t="s">
        <v>109</v>
      </c>
      <c r="B537" s="224"/>
      <c r="C537" s="224"/>
      <c r="D537" s="224"/>
      <c r="E537" s="224"/>
      <c r="F537" s="224"/>
      <c r="G537" s="225"/>
      <c r="H537" s="86">
        <f>H515+H525+H531</f>
        <v>0</v>
      </c>
      <c r="I537" s="97">
        <f>I515+I525+I531</f>
        <v>1135500</v>
      </c>
      <c r="J537" s="104" t="s">
        <v>110</v>
      </c>
    </row>
    <row r="541" spans="1:10" ht="26.25" customHeight="1" x14ac:dyDescent="0.3">
      <c r="A541" s="216" t="s">
        <v>319</v>
      </c>
      <c r="B541" s="216"/>
      <c r="C541" s="216"/>
      <c r="D541" s="216"/>
      <c r="E541" s="216"/>
      <c r="F541" s="216"/>
      <c r="G541" s="216"/>
      <c r="H541" s="216"/>
      <c r="I541" s="216"/>
      <c r="J541" s="216"/>
    </row>
    <row r="542" spans="1:10" ht="18" customHeight="1" x14ac:dyDescent="0.25">
      <c r="A542" s="217" t="s">
        <v>0</v>
      </c>
      <c r="B542" s="217"/>
      <c r="C542" s="217"/>
      <c r="D542" s="217"/>
      <c r="E542" s="1"/>
      <c r="F542" s="229" t="s">
        <v>101</v>
      </c>
      <c r="G542" s="229"/>
      <c r="H542" s="229"/>
      <c r="I542" s="229"/>
      <c r="J542" s="2"/>
    </row>
    <row r="543" spans="1:10" ht="18" customHeight="1" x14ac:dyDescent="0.25">
      <c r="A543" s="209" t="s">
        <v>102</v>
      </c>
      <c r="B543" s="209"/>
      <c r="C543" s="209"/>
      <c r="D543" s="209"/>
      <c r="E543" s="209"/>
      <c r="F543" s="209"/>
      <c r="G543" s="209"/>
      <c r="H543" s="209"/>
      <c r="I543" s="209"/>
      <c r="J543" s="3" t="s">
        <v>3</v>
      </c>
    </row>
    <row r="544" spans="1:10" ht="18.75" customHeight="1" thickBot="1" x14ac:dyDescent="0.3">
      <c r="A544" s="210" t="s">
        <v>103</v>
      </c>
      <c r="B544" s="210"/>
      <c r="C544" s="1"/>
      <c r="D544" s="1"/>
      <c r="E544" s="1"/>
      <c r="F544" s="1" t="s">
        <v>221</v>
      </c>
      <c r="G544" s="1"/>
      <c r="H544" s="1"/>
      <c r="I544" s="1"/>
      <c r="J544" s="1" t="s">
        <v>104</v>
      </c>
    </row>
    <row r="545" spans="1:10" ht="18" customHeight="1" x14ac:dyDescent="0.25">
      <c r="A545" s="211" t="s">
        <v>6</v>
      </c>
      <c r="B545" s="212"/>
      <c r="C545" s="213"/>
      <c r="D545" s="214" t="s">
        <v>7</v>
      </c>
      <c r="E545" s="215"/>
      <c r="F545" s="214" t="s">
        <v>8</v>
      </c>
      <c r="G545" s="215"/>
      <c r="H545" s="214" t="s">
        <v>9</v>
      </c>
      <c r="I545" s="215"/>
      <c r="J545" s="204" t="s">
        <v>10</v>
      </c>
    </row>
    <row r="546" spans="1:10" ht="26.25" customHeight="1" thickBot="1" x14ac:dyDescent="0.3">
      <c r="A546" s="4" t="s">
        <v>11</v>
      </c>
      <c r="B546" s="5" t="s">
        <v>12</v>
      </c>
      <c r="C546" s="5" t="s">
        <v>13</v>
      </c>
      <c r="D546" s="5" t="s">
        <v>14</v>
      </c>
      <c r="E546" s="5" t="s">
        <v>15</v>
      </c>
      <c r="F546" s="5" t="s">
        <v>16</v>
      </c>
      <c r="G546" s="5" t="s">
        <v>17</v>
      </c>
      <c r="H546" s="6" t="s">
        <v>105</v>
      </c>
      <c r="I546" s="6" t="s">
        <v>106</v>
      </c>
      <c r="J546" s="219"/>
    </row>
    <row r="547" spans="1:10" ht="18" customHeight="1" thickTop="1" thickBot="1" x14ac:dyDescent="0.3">
      <c r="A547" s="81">
        <v>231</v>
      </c>
      <c r="B547" s="82"/>
      <c r="C547" s="79">
        <v>6115</v>
      </c>
      <c r="D547" s="79"/>
      <c r="E547" s="82"/>
      <c r="F547" s="82"/>
      <c r="G547" s="82"/>
      <c r="H547" s="80">
        <f>SUM(H548:H553)</f>
        <v>0</v>
      </c>
      <c r="I547" s="80">
        <f>SUM(I548:I553)</f>
        <v>0</v>
      </c>
      <c r="J547" s="83" t="s">
        <v>193</v>
      </c>
    </row>
    <row r="548" spans="1:10" ht="18" customHeight="1" x14ac:dyDescent="0.25">
      <c r="A548" s="94">
        <v>231</v>
      </c>
      <c r="B548" s="95"/>
      <c r="C548" s="96"/>
      <c r="D548" s="98">
        <v>5021</v>
      </c>
      <c r="E548" s="95">
        <v>98187</v>
      </c>
      <c r="F548" s="95"/>
      <c r="G548" s="95"/>
      <c r="H548" s="59"/>
      <c r="I548" s="100">
        <v>0</v>
      </c>
      <c r="J548" s="102" t="s">
        <v>121</v>
      </c>
    </row>
    <row r="549" spans="1:10" ht="18" customHeight="1" x14ac:dyDescent="0.25">
      <c r="A549" s="90">
        <v>231</v>
      </c>
      <c r="B549" s="91"/>
      <c r="C549" s="92"/>
      <c r="D549" s="99">
        <v>5161</v>
      </c>
      <c r="E549" s="91">
        <v>98187</v>
      </c>
      <c r="F549" s="91"/>
      <c r="G549" s="91"/>
      <c r="H549" s="62"/>
      <c r="I549" s="101">
        <v>0</v>
      </c>
      <c r="J549" s="103" t="s">
        <v>192</v>
      </c>
    </row>
    <row r="550" spans="1:10" ht="18" customHeight="1" x14ac:dyDescent="0.25">
      <c r="A550" s="90">
        <v>231</v>
      </c>
      <c r="B550" s="91"/>
      <c r="C550" s="92"/>
      <c r="D550" s="99">
        <v>5169</v>
      </c>
      <c r="E550" s="91">
        <v>98187</v>
      </c>
      <c r="F550" s="91"/>
      <c r="G550" s="91"/>
      <c r="H550" s="62"/>
      <c r="I550" s="101">
        <v>0</v>
      </c>
      <c r="J550" s="103" t="s">
        <v>115</v>
      </c>
    </row>
    <row r="551" spans="1:10" ht="18" customHeight="1" x14ac:dyDescent="0.25">
      <c r="A551" s="90">
        <v>231</v>
      </c>
      <c r="B551" s="91"/>
      <c r="C551" s="92"/>
      <c r="D551" s="99">
        <v>5175</v>
      </c>
      <c r="E551" s="91">
        <v>98187</v>
      </c>
      <c r="F551" s="91"/>
      <c r="G551" s="91"/>
      <c r="H551" s="62"/>
      <c r="I551" s="101">
        <v>0</v>
      </c>
      <c r="J551" s="103" t="s">
        <v>150</v>
      </c>
    </row>
    <row r="552" spans="1:10" ht="18" customHeight="1" x14ac:dyDescent="0.25">
      <c r="A552" s="90">
        <v>231</v>
      </c>
      <c r="B552" s="91"/>
      <c r="C552" s="92"/>
      <c r="D552" s="99"/>
      <c r="E552" s="91"/>
      <c r="F552" s="91"/>
      <c r="G552" s="91"/>
      <c r="H552" s="62"/>
      <c r="I552" s="101"/>
      <c r="J552" s="103"/>
    </row>
    <row r="553" spans="1:10" ht="18" customHeight="1" thickBot="1" x14ac:dyDescent="0.3">
      <c r="A553" s="105">
        <v>231</v>
      </c>
      <c r="B553" s="106"/>
      <c r="C553" s="107"/>
      <c r="D553" s="108"/>
      <c r="E553" s="106"/>
      <c r="F553" s="106"/>
      <c r="G553" s="106"/>
      <c r="H553" s="72"/>
      <c r="I553" s="109"/>
      <c r="J553" s="110"/>
    </row>
    <row r="554" spans="1:10" ht="18" customHeight="1" thickBot="1" x14ac:dyDescent="0.3">
      <c r="A554" s="53">
        <v>231</v>
      </c>
      <c r="B554" s="54"/>
      <c r="C554" s="55">
        <v>6117</v>
      </c>
      <c r="D554" s="55"/>
      <c r="E554" s="54"/>
      <c r="F554" s="54"/>
      <c r="G554" s="54"/>
      <c r="H554" s="56">
        <f>SUM(H555:H560)</f>
        <v>0</v>
      </c>
      <c r="I554" s="56">
        <f>SUM(I555:I559)</f>
        <v>0</v>
      </c>
      <c r="J554" s="57" t="s">
        <v>195</v>
      </c>
    </row>
    <row r="555" spans="1:10" ht="18" customHeight="1" x14ac:dyDescent="0.25">
      <c r="A555" s="94">
        <v>231</v>
      </c>
      <c r="B555" s="95"/>
      <c r="C555" s="96"/>
      <c r="D555" s="98">
        <v>5021</v>
      </c>
      <c r="E555" s="95">
        <v>98348</v>
      </c>
      <c r="F555" s="95"/>
      <c r="G555" s="95"/>
      <c r="H555" s="59"/>
      <c r="I555" s="100">
        <v>0</v>
      </c>
      <c r="J555" s="102" t="s">
        <v>121</v>
      </c>
    </row>
    <row r="556" spans="1:10" ht="18" customHeight="1" x14ac:dyDescent="0.25">
      <c r="A556" s="90">
        <v>231</v>
      </c>
      <c r="B556" s="91"/>
      <c r="C556" s="92"/>
      <c r="D556" s="99">
        <v>5161</v>
      </c>
      <c r="E556" s="91">
        <v>98348</v>
      </c>
      <c r="F556" s="91"/>
      <c r="G556" s="91"/>
      <c r="H556" s="62"/>
      <c r="I556" s="101">
        <v>0</v>
      </c>
      <c r="J556" s="103" t="s">
        <v>192</v>
      </c>
    </row>
    <row r="557" spans="1:10" ht="18" customHeight="1" x14ac:dyDescent="0.25">
      <c r="A557" s="90">
        <v>231</v>
      </c>
      <c r="B557" s="91"/>
      <c r="C557" s="92"/>
      <c r="D557" s="99">
        <v>5169</v>
      </c>
      <c r="E557" s="91">
        <v>98348</v>
      </c>
      <c r="F557" s="91"/>
      <c r="G557" s="91"/>
      <c r="H557" s="62"/>
      <c r="I557" s="101">
        <v>0</v>
      </c>
      <c r="J557" s="103" t="s">
        <v>115</v>
      </c>
    </row>
    <row r="558" spans="1:10" ht="18" customHeight="1" x14ac:dyDescent="0.25">
      <c r="A558" s="90">
        <v>231</v>
      </c>
      <c r="B558" s="91"/>
      <c r="C558" s="92"/>
      <c r="D558" s="99">
        <v>5175</v>
      </c>
      <c r="E558" s="91">
        <v>98348</v>
      </c>
      <c r="F558" s="91"/>
      <c r="G558" s="91"/>
      <c r="H558" s="62"/>
      <c r="I558" s="101">
        <v>0</v>
      </c>
      <c r="J558" s="103" t="s">
        <v>150</v>
      </c>
    </row>
    <row r="559" spans="1:10" ht="18" customHeight="1" x14ac:dyDescent="0.25">
      <c r="A559" s="90">
        <v>231</v>
      </c>
      <c r="B559" s="91"/>
      <c r="C559" s="92"/>
      <c r="D559" s="99"/>
      <c r="E559" s="91"/>
      <c r="F559" s="91"/>
      <c r="G559" s="91"/>
      <c r="H559" s="62"/>
      <c r="I559" s="101"/>
      <c r="J559" s="103"/>
    </row>
    <row r="560" spans="1:10" ht="18" customHeight="1" thickBot="1" x14ac:dyDescent="0.3">
      <c r="A560" s="90">
        <v>231</v>
      </c>
      <c r="B560" s="91"/>
      <c r="C560" s="92"/>
      <c r="D560" s="99"/>
      <c r="E560" s="91"/>
      <c r="F560" s="91"/>
      <c r="G560" s="91"/>
      <c r="H560" s="62"/>
      <c r="I560" s="101"/>
      <c r="J560" s="103"/>
    </row>
    <row r="561" spans="1:10" ht="18" customHeight="1" thickBot="1" x14ac:dyDescent="0.3">
      <c r="A561" s="53">
        <v>231</v>
      </c>
      <c r="B561" s="54"/>
      <c r="C561" s="55">
        <v>6118</v>
      </c>
      <c r="D561" s="55"/>
      <c r="E561" s="54"/>
      <c r="F561" s="54"/>
      <c r="G561" s="54"/>
      <c r="H561" s="56">
        <f>SUM(H562:H568)</f>
        <v>0</v>
      </c>
      <c r="I561" s="56">
        <f>SUM(I562:I568)</f>
        <v>0</v>
      </c>
      <c r="J561" s="57" t="s">
        <v>194</v>
      </c>
    </row>
    <row r="562" spans="1:10" ht="18" customHeight="1" x14ac:dyDescent="0.25">
      <c r="A562" s="94">
        <v>231</v>
      </c>
      <c r="B562" s="95"/>
      <c r="C562" s="96"/>
      <c r="D562" s="98">
        <v>5021</v>
      </c>
      <c r="E562" s="95">
        <v>98008</v>
      </c>
      <c r="F562" s="95"/>
      <c r="G562" s="95"/>
      <c r="H562" s="59"/>
      <c r="I562" s="100">
        <v>0</v>
      </c>
      <c r="J562" s="102" t="s">
        <v>121</v>
      </c>
    </row>
    <row r="563" spans="1:10" ht="18" customHeight="1" x14ac:dyDescent="0.25">
      <c r="A563" s="90">
        <v>231</v>
      </c>
      <c r="B563" s="91"/>
      <c r="C563" s="92"/>
      <c r="D563" s="99">
        <v>5161</v>
      </c>
      <c r="E563" s="91">
        <v>98008</v>
      </c>
      <c r="F563" s="91"/>
      <c r="G563" s="91"/>
      <c r="H563" s="62"/>
      <c r="I563" s="101">
        <v>0</v>
      </c>
      <c r="J563" s="103" t="s">
        <v>192</v>
      </c>
    </row>
    <row r="564" spans="1:10" ht="18" customHeight="1" x14ac:dyDescent="0.25">
      <c r="A564" s="90">
        <v>231</v>
      </c>
      <c r="B564" s="91"/>
      <c r="C564" s="92"/>
      <c r="D564" s="99">
        <v>5169</v>
      </c>
      <c r="E564" s="91">
        <v>98008</v>
      </c>
      <c r="F564" s="91"/>
      <c r="G564" s="91"/>
      <c r="H564" s="62"/>
      <c r="I564" s="101">
        <v>0</v>
      </c>
      <c r="J564" s="103" t="s">
        <v>115</v>
      </c>
    </row>
    <row r="565" spans="1:10" ht="18" customHeight="1" x14ac:dyDescent="0.25">
      <c r="A565" s="90">
        <v>231</v>
      </c>
      <c r="B565" s="91"/>
      <c r="C565" s="92"/>
      <c r="D565" s="99">
        <v>5175</v>
      </c>
      <c r="E565" s="91">
        <v>98008</v>
      </c>
      <c r="F565" s="91"/>
      <c r="G565" s="91"/>
      <c r="H565" s="62"/>
      <c r="I565" s="101">
        <v>0</v>
      </c>
      <c r="J565" s="103" t="s">
        <v>150</v>
      </c>
    </row>
    <row r="566" spans="1:10" ht="18" customHeight="1" x14ac:dyDescent="0.25">
      <c r="A566" s="90">
        <v>231</v>
      </c>
      <c r="B566" s="91"/>
      <c r="C566" s="92"/>
      <c r="D566" s="114"/>
      <c r="E566" s="91"/>
      <c r="F566" s="91"/>
      <c r="G566" s="91"/>
      <c r="H566" s="15"/>
      <c r="I566" s="115"/>
      <c r="J566" s="113"/>
    </row>
    <row r="567" spans="1:10" ht="18" customHeight="1" x14ac:dyDescent="0.25">
      <c r="A567" s="90">
        <v>231</v>
      </c>
      <c r="B567" s="91"/>
      <c r="C567" s="92"/>
      <c r="D567" s="114"/>
      <c r="E567" s="91"/>
      <c r="F567" s="91"/>
      <c r="G567" s="91"/>
      <c r="H567" s="15"/>
      <c r="I567" s="115"/>
      <c r="J567" s="113"/>
    </row>
    <row r="568" spans="1:10" ht="18" customHeight="1" thickBot="1" x14ac:dyDescent="0.3">
      <c r="A568" s="122">
        <v>231</v>
      </c>
      <c r="B568" s="123"/>
      <c r="C568" s="124"/>
      <c r="D568" s="125"/>
      <c r="E568" s="123"/>
      <c r="F568" s="123"/>
      <c r="G568" s="123"/>
      <c r="H568" s="126"/>
      <c r="I568" s="127"/>
      <c r="J568" s="128"/>
    </row>
    <row r="569" spans="1:10" ht="18" customHeight="1" thickBot="1" x14ac:dyDescent="0.3">
      <c r="A569" s="223" t="s">
        <v>109</v>
      </c>
      <c r="B569" s="224"/>
      <c r="C569" s="224"/>
      <c r="D569" s="224"/>
      <c r="E569" s="224"/>
      <c r="F569" s="224"/>
      <c r="G569" s="225"/>
      <c r="H569" s="86">
        <f>H547+H554+H561</f>
        <v>0</v>
      </c>
      <c r="I569" s="97">
        <f>I547+I554+I561</f>
        <v>0</v>
      </c>
      <c r="J569" s="104" t="s">
        <v>110</v>
      </c>
    </row>
    <row r="573" spans="1:10" ht="26.25" customHeight="1" x14ac:dyDescent="0.3">
      <c r="A573" s="216" t="s">
        <v>319</v>
      </c>
      <c r="B573" s="216"/>
      <c r="C573" s="216"/>
      <c r="D573" s="216"/>
      <c r="E573" s="216"/>
      <c r="F573" s="216"/>
      <c r="G573" s="216"/>
      <c r="H573" s="216"/>
      <c r="I573" s="216"/>
      <c r="J573" s="216"/>
    </row>
    <row r="574" spans="1:10" ht="18" customHeight="1" x14ac:dyDescent="0.25">
      <c r="A574" s="217" t="s">
        <v>0</v>
      </c>
      <c r="B574" s="217"/>
      <c r="C574" s="217"/>
      <c r="D574" s="217"/>
      <c r="E574" s="1"/>
      <c r="F574" s="229" t="s">
        <v>101</v>
      </c>
      <c r="G574" s="229"/>
      <c r="H574" s="229"/>
      <c r="I574" s="229"/>
      <c r="J574" s="2"/>
    </row>
    <row r="575" spans="1:10" ht="18" customHeight="1" x14ac:dyDescent="0.25">
      <c r="A575" s="209" t="s">
        <v>102</v>
      </c>
      <c r="B575" s="209"/>
      <c r="C575" s="209"/>
      <c r="D575" s="209"/>
      <c r="E575" s="209"/>
      <c r="F575" s="209"/>
      <c r="G575" s="209"/>
      <c r="H575" s="209"/>
      <c r="I575" s="209"/>
      <c r="J575" s="3" t="s">
        <v>3</v>
      </c>
    </row>
    <row r="576" spans="1:10" ht="18.75" customHeight="1" thickBot="1" x14ac:dyDescent="0.3">
      <c r="A576" s="210" t="s">
        <v>103</v>
      </c>
      <c r="B576" s="210"/>
      <c r="C576" s="1"/>
      <c r="D576" s="1"/>
      <c r="E576" s="1"/>
      <c r="F576" s="1" t="s">
        <v>242</v>
      </c>
      <c r="G576" s="1"/>
      <c r="H576" s="1"/>
      <c r="I576" s="1"/>
      <c r="J576" s="1" t="s">
        <v>104</v>
      </c>
    </row>
    <row r="577" spans="1:10" ht="18" customHeight="1" x14ac:dyDescent="0.25">
      <c r="A577" s="211" t="s">
        <v>6</v>
      </c>
      <c r="B577" s="212"/>
      <c r="C577" s="213"/>
      <c r="D577" s="214" t="s">
        <v>7</v>
      </c>
      <c r="E577" s="215"/>
      <c r="F577" s="214" t="s">
        <v>8</v>
      </c>
      <c r="G577" s="215"/>
      <c r="H577" s="214" t="s">
        <v>9</v>
      </c>
      <c r="I577" s="215"/>
      <c r="J577" s="204" t="s">
        <v>10</v>
      </c>
    </row>
    <row r="578" spans="1:10" ht="26.25" customHeight="1" thickBot="1" x14ac:dyDescent="0.3">
      <c r="A578" s="4" t="s">
        <v>11</v>
      </c>
      <c r="B578" s="5" t="s">
        <v>12</v>
      </c>
      <c r="C578" s="5" t="s">
        <v>13</v>
      </c>
      <c r="D578" s="5" t="s">
        <v>14</v>
      </c>
      <c r="E578" s="5" t="s">
        <v>15</v>
      </c>
      <c r="F578" s="5" t="s">
        <v>16</v>
      </c>
      <c r="G578" s="5" t="s">
        <v>17</v>
      </c>
      <c r="H578" s="6" t="s">
        <v>105</v>
      </c>
      <c r="I578" s="6" t="s">
        <v>106</v>
      </c>
      <c r="J578" s="219"/>
    </row>
    <row r="579" spans="1:10" ht="18" customHeight="1" thickTop="1" thickBot="1" x14ac:dyDescent="0.3">
      <c r="A579" s="81">
        <v>231</v>
      </c>
      <c r="B579" s="82"/>
      <c r="C579" s="79">
        <v>6171</v>
      </c>
      <c r="D579" s="79"/>
      <c r="E579" s="82"/>
      <c r="F579" s="82"/>
      <c r="G579" s="82"/>
      <c r="H579" s="80">
        <f>SUM(H580:H600,H611:H631)</f>
        <v>0</v>
      </c>
      <c r="I579" s="80">
        <f>SUM(I580:I600,I611:I631)</f>
        <v>2216000</v>
      </c>
      <c r="J579" s="83" t="s">
        <v>207</v>
      </c>
    </row>
    <row r="580" spans="1:10" ht="18" customHeight="1" x14ac:dyDescent="0.25">
      <c r="A580" s="94">
        <v>231</v>
      </c>
      <c r="B580" s="95"/>
      <c r="C580" s="96"/>
      <c r="D580" s="98">
        <v>5011</v>
      </c>
      <c r="E580" s="95"/>
      <c r="F580" s="95"/>
      <c r="G580" s="95"/>
      <c r="H580" s="59"/>
      <c r="I580" s="100">
        <v>925000</v>
      </c>
      <c r="J580" s="102" t="s">
        <v>208</v>
      </c>
    </row>
    <row r="581" spans="1:10" ht="18" customHeight="1" x14ac:dyDescent="0.25">
      <c r="A581" s="90">
        <v>231</v>
      </c>
      <c r="B581" s="91"/>
      <c r="C581" s="92"/>
      <c r="D581" s="99">
        <v>5021</v>
      </c>
      <c r="E581" s="91"/>
      <c r="F581" s="91"/>
      <c r="G581" s="91"/>
      <c r="H581" s="62"/>
      <c r="I581" s="101">
        <v>35000</v>
      </c>
      <c r="J581" s="102" t="s">
        <v>121</v>
      </c>
    </row>
    <row r="582" spans="1:10" ht="18" customHeight="1" x14ac:dyDescent="0.25">
      <c r="A582" s="90">
        <v>231</v>
      </c>
      <c r="B582" s="91"/>
      <c r="C582" s="92"/>
      <c r="D582" s="99">
        <v>5031</v>
      </c>
      <c r="E582" s="91"/>
      <c r="F582" s="91"/>
      <c r="G582" s="91"/>
      <c r="H582" s="62"/>
      <c r="I582" s="101">
        <v>230000</v>
      </c>
      <c r="J582" s="103" t="s">
        <v>209</v>
      </c>
    </row>
    <row r="583" spans="1:10" ht="18" customHeight="1" x14ac:dyDescent="0.25">
      <c r="A583" s="90">
        <v>231</v>
      </c>
      <c r="B583" s="91"/>
      <c r="C583" s="92"/>
      <c r="D583" s="99">
        <v>5032</v>
      </c>
      <c r="E583" s="91"/>
      <c r="F583" s="91"/>
      <c r="G583" s="91"/>
      <c r="H583" s="62"/>
      <c r="I583" s="101">
        <v>83000</v>
      </c>
      <c r="J583" s="103" t="s">
        <v>127</v>
      </c>
    </row>
    <row r="584" spans="1:10" ht="18" customHeight="1" x14ac:dyDescent="0.25">
      <c r="A584" s="90">
        <v>231</v>
      </c>
      <c r="B584" s="91"/>
      <c r="C584" s="92"/>
      <c r="D584" s="99">
        <v>5038</v>
      </c>
      <c r="E584" s="91"/>
      <c r="F584" s="91"/>
      <c r="G584" s="91"/>
      <c r="H584" s="62"/>
      <c r="I584" s="101">
        <v>4000</v>
      </c>
      <c r="J584" s="103" t="s">
        <v>128</v>
      </c>
    </row>
    <row r="585" spans="1:10" ht="18" customHeight="1" x14ac:dyDescent="0.25">
      <c r="A585" s="90">
        <v>231</v>
      </c>
      <c r="B585" s="91"/>
      <c r="C585" s="92"/>
      <c r="D585" s="99">
        <v>5042</v>
      </c>
      <c r="E585" s="91"/>
      <c r="F585" s="91"/>
      <c r="G585" s="91"/>
      <c r="H585" s="62"/>
      <c r="I585" s="101">
        <v>100000</v>
      </c>
      <c r="J585" s="103" t="s">
        <v>210</v>
      </c>
    </row>
    <row r="586" spans="1:10" ht="18" customHeight="1" x14ac:dyDescent="0.25">
      <c r="A586" s="90">
        <v>231</v>
      </c>
      <c r="B586" s="91"/>
      <c r="C586" s="92"/>
      <c r="D586" s="99">
        <v>5136</v>
      </c>
      <c r="E586" s="91"/>
      <c r="F586" s="91"/>
      <c r="G586" s="91"/>
      <c r="H586" s="62"/>
      <c r="I586" s="101">
        <v>8000</v>
      </c>
      <c r="J586" s="103" t="s">
        <v>211</v>
      </c>
    </row>
    <row r="587" spans="1:10" ht="18" customHeight="1" x14ac:dyDescent="0.25">
      <c r="A587" s="90">
        <v>231</v>
      </c>
      <c r="B587" s="111"/>
      <c r="C587" s="112"/>
      <c r="D587" s="99">
        <v>5137</v>
      </c>
      <c r="E587" s="91"/>
      <c r="F587" s="91"/>
      <c r="G587" s="91"/>
      <c r="H587" s="62"/>
      <c r="I587" s="101">
        <v>50000</v>
      </c>
      <c r="J587" s="103" t="s">
        <v>212</v>
      </c>
    </row>
    <row r="588" spans="1:10" ht="18" customHeight="1" x14ac:dyDescent="0.25">
      <c r="A588" s="94">
        <v>231</v>
      </c>
      <c r="B588" s="95"/>
      <c r="C588" s="96"/>
      <c r="D588" s="99">
        <v>5139</v>
      </c>
      <c r="E588" s="91"/>
      <c r="F588" s="91"/>
      <c r="G588" s="91"/>
      <c r="H588" s="62"/>
      <c r="I588" s="101">
        <v>100000</v>
      </c>
      <c r="J588" s="103" t="s">
        <v>213</v>
      </c>
    </row>
    <row r="589" spans="1:10" ht="18" customHeight="1" x14ac:dyDescent="0.25">
      <c r="A589" s="90">
        <v>231</v>
      </c>
      <c r="B589" s="91"/>
      <c r="C589" s="92"/>
      <c r="D589" s="99">
        <v>5161</v>
      </c>
      <c r="E589" s="91"/>
      <c r="F589" s="91"/>
      <c r="G589" s="91"/>
      <c r="H589" s="62"/>
      <c r="I589" s="101">
        <v>15000</v>
      </c>
      <c r="J589" s="103" t="s">
        <v>214</v>
      </c>
    </row>
    <row r="590" spans="1:10" ht="18" customHeight="1" x14ac:dyDescent="0.25">
      <c r="A590" s="90">
        <v>231</v>
      </c>
      <c r="B590" s="91"/>
      <c r="C590" s="92"/>
      <c r="D590" s="99">
        <v>5162</v>
      </c>
      <c r="E590" s="91"/>
      <c r="F590" s="91"/>
      <c r="G590" s="91"/>
      <c r="H590" s="62"/>
      <c r="I590" s="101">
        <v>95000</v>
      </c>
      <c r="J590" s="103" t="s">
        <v>258</v>
      </c>
    </row>
    <row r="591" spans="1:10" ht="18" customHeight="1" x14ac:dyDescent="0.25">
      <c r="A591" s="90">
        <v>231</v>
      </c>
      <c r="B591" s="91"/>
      <c r="C591" s="92"/>
      <c r="D591" s="99">
        <v>5163</v>
      </c>
      <c r="E591" s="91"/>
      <c r="F591" s="91"/>
      <c r="G591" s="91"/>
      <c r="H591" s="62"/>
      <c r="I591" s="101">
        <v>15000</v>
      </c>
      <c r="J591" s="103" t="s">
        <v>184</v>
      </c>
    </row>
    <row r="592" spans="1:10" ht="18" customHeight="1" x14ac:dyDescent="0.25">
      <c r="A592" s="90">
        <v>231</v>
      </c>
      <c r="B592" s="91"/>
      <c r="C592" s="92"/>
      <c r="D592" s="99">
        <v>5164</v>
      </c>
      <c r="E592" s="91"/>
      <c r="F592" s="91"/>
      <c r="G592" s="91"/>
      <c r="H592" s="62"/>
      <c r="I592" s="101">
        <v>20000</v>
      </c>
      <c r="J592" s="103" t="s">
        <v>162</v>
      </c>
    </row>
    <row r="593" spans="1:10" ht="18" customHeight="1" x14ac:dyDescent="0.25">
      <c r="A593" s="94">
        <v>231</v>
      </c>
      <c r="B593" s="95"/>
      <c r="C593" s="96"/>
      <c r="D593" s="99">
        <v>5166</v>
      </c>
      <c r="E593" s="91"/>
      <c r="F593" s="91"/>
      <c r="G593" s="91"/>
      <c r="H593" s="62"/>
      <c r="I593" s="101">
        <v>10000</v>
      </c>
      <c r="J593" s="103" t="s">
        <v>215</v>
      </c>
    </row>
    <row r="594" spans="1:10" ht="18" customHeight="1" x14ac:dyDescent="0.25">
      <c r="A594" s="94">
        <v>231</v>
      </c>
      <c r="B594" s="95"/>
      <c r="C594" s="96"/>
      <c r="D594" s="99">
        <v>5167</v>
      </c>
      <c r="E594" s="91"/>
      <c r="F594" s="91"/>
      <c r="G594" s="91"/>
      <c r="H594" s="62"/>
      <c r="I594" s="101">
        <v>20000</v>
      </c>
      <c r="J594" s="103" t="s">
        <v>185</v>
      </c>
    </row>
    <row r="595" spans="1:10" ht="18" customHeight="1" x14ac:dyDescent="0.25">
      <c r="A595" s="90">
        <v>231</v>
      </c>
      <c r="B595" s="91"/>
      <c r="C595" s="92"/>
      <c r="D595" s="99">
        <v>5168</v>
      </c>
      <c r="E595" s="91"/>
      <c r="F595" s="91"/>
      <c r="G595" s="91"/>
      <c r="H595" s="62"/>
      <c r="I595" s="101">
        <v>90000</v>
      </c>
      <c r="J595" s="103" t="s">
        <v>216</v>
      </c>
    </row>
    <row r="596" spans="1:10" ht="18" customHeight="1" x14ac:dyDescent="0.25">
      <c r="A596" s="90">
        <v>231</v>
      </c>
      <c r="B596" s="91"/>
      <c r="C596" s="92"/>
      <c r="D596" s="99">
        <v>5169</v>
      </c>
      <c r="E596" s="91"/>
      <c r="F596" s="91"/>
      <c r="G596" s="91"/>
      <c r="H596" s="62"/>
      <c r="I596" s="101">
        <v>240000</v>
      </c>
      <c r="J596" s="103" t="s">
        <v>115</v>
      </c>
    </row>
    <row r="597" spans="1:10" ht="18" customHeight="1" x14ac:dyDescent="0.25">
      <c r="A597" s="90">
        <v>231</v>
      </c>
      <c r="B597" s="91"/>
      <c r="C597" s="92"/>
      <c r="D597" s="99">
        <v>5171</v>
      </c>
      <c r="E597" s="91"/>
      <c r="F597" s="91"/>
      <c r="G597" s="91"/>
      <c r="H597" s="62"/>
      <c r="I597" s="101">
        <v>50000</v>
      </c>
      <c r="J597" s="103" t="s">
        <v>116</v>
      </c>
    </row>
    <row r="598" spans="1:10" ht="18" customHeight="1" x14ac:dyDescent="0.25">
      <c r="A598" s="90">
        <v>231</v>
      </c>
      <c r="B598" s="91"/>
      <c r="C598" s="92"/>
      <c r="D598" s="98">
        <v>5172</v>
      </c>
      <c r="E598" s="95"/>
      <c r="F598" s="95"/>
      <c r="G598" s="95"/>
      <c r="H598" s="59"/>
      <c r="I598" s="100">
        <v>25000</v>
      </c>
      <c r="J598" s="102" t="s">
        <v>217</v>
      </c>
    </row>
    <row r="599" spans="1:10" ht="18" customHeight="1" x14ac:dyDescent="0.25">
      <c r="A599" s="90">
        <v>231</v>
      </c>
      <c r="B599" s="91"/>
      <c r="C599" s="92"/>
      <c r="D599" s="99">
        <v>5175</v>
      </c>
      <c r="E599" s="91"/>
      <c r="F599" s="91"/>
      <c r="G599" s="91"/>
      <c r="H599" s="62"/>
      <c r="I599" s="101">
        <v>9000</v>
      </c>
      <c r="J599" s="103" t="s">
        <v>150</v>
      </c>
    </row>
    <row r="600" spans="1:10" ht="18" customHeight="1" thickBot="1" x14ac:dyDescent="0.3">
      <c r="A600" s="122">
        <v>231</v>
      </c>
      <c r="B600" s="123"/>
      <c r="C600" s="124"/>
      <c r="D600" s="125">
        <v>5176</v>
      </c>
      <c r="E600" s="123"/>
      <c r="F600" s="123"/>
      <c r="G600" s="123"/>
      <c r="H600" s="126"/>
      <c r="I600" s="127">
        <v>2000</v>
      </c>
      <c r="J600" s="128" t="s">
        <v>218</v>
      </c>
    </row>
    <row r="601" spans="1:10" ht="18" customHeight="1" thickBot="1" x14ac:dyDescent="0.3">
      <c r="A601" s="223" t="s">
        <v>109</v>
      </c>
      <c r="B601" s="224"/>
      <c r="C601" s="224"/>
      <c r="D601" s="224"/>
      <c r="E601" s="224"/>
      <c r="F601" s="224"/>
      <c r="G601" s="225"/>
      <c r="H601" s="86">
        <f>H579</f>
        <v>0</v>
      </c>
      <c r="I601" s="97">
        <f>I579</f>
        <v>2216000</v>
      </c>
      <c r="J601" s="104" t="s">
        <v>110</v>
      </c>
    </row>
    <row r="605" spans="1:10" ht="26.25" customHeight="1" x14ac:dyDescent="0.3">
      <c r="A605" s="216" t="s">
        <v>319</v>
      </c>
      <c r="B605" s="216"/>
      <c r="C605" s="216"/>
      <c r="D605" s="216"/>
      <c r="E605" s="216"/>
      <c r="F605" s="216"/>
      <c r="G605" s="216"/>
      <c r="H605" s="216"/>
      <c r="I605" s="216"/>
      <c r="J605" s="216"/>
    </row>
    <row r="606" spans="1:10" ht="18" customHeight="1" x14ac:dyDescent="0.25">
      <c r="A606" s="217" t="s">
        <v>0</v>
      </c>
      <c r="B606" s="217"/>
      <c r="C606" s="217"/>
      <c r="D606" s="217"/>
      <c r="E606" s="1"/>
      <c r="F606" s="229" t="s">
        <v>101</v>
      </c>
      <c r="G606" s="229"/>
      <c r="H606" s="229"/>
      <c r="I606" s="229"/>
      <c r="J606" s="2"/>
    </row>
    <row r="607" spans="1:10" ht="18" customHeight="1" x14ac:dyDescent="0.25">
      <c r="A607" s="209" t="s">
        <v>102</v>
      </c>
      <c r="B607" s="209"/>
      <c r="C607" s="209"/>
      <c r="D607" s="209"/>
      <c r="E607" s="209"/>
      <c r="F607" s="209"/>
      <c r="G607" s="209"/>
      <c r="H607" s="209"/>
      <c r="I607" s="209"/>
      <c r="J607" s="3" t="s">
        <v>3</v>
      </c>
    </row>
    <row r="608" spans="1:10" ht="18.75" customHeight="1" thickBot="1" x14ac:dyDescent="0.3">
      <c r="A608" s="210" t="s">
        <v>103</v>
      </c>
      <c r="B608" s="210"/>
      <c r="C608" s="1"/>
      <c r="D608" s="1"/>
      <c r="E608" s="1"/>
      <c r="F608" s="1" t="s">
        <v>243</v>
      </c>
      <c r="G608" s="1"/>
      <c r="H608" s="1"/>
      <c r="I608" s="1"/>
      <c r="J608" s="1" t="s">
        <v>104</v>
      </c>
    </row>
    <row r="609" spans="1:10" ht="18" customHeight="1" x14ac:dyDescent="0.25">
      <c r="A609" s="211" t="s">
        <v>6</v>
      </c>
      <c r="B609" s="212"/>
      <c r="C609" s="213"/>
      <c r="D609" s="214" t="s">
        <v>7</v>
      </c>
      <c r="E609" s="215"/>
      <c r="F609" s="214" t="s">
        <v>8</v>
      </c>
      <c r="G609" s="215"/>
      <c r="H609" s="214" t="s">
        <v>9</v>
      </c>
      <c r="I609" s="215"/>
      <c r="J609" s="204" t="s">
        <v>10</v>
      </c>
    </row>
    <row r="610" spans="1:10" ht="26.25" customHeight="1" thickBot="1" x14ac:dyDescent="0.3">
      <c r="A610" s="4" t="s">
        <v>11</v>
      </c>
      <c r="B610" s="5" t="s">
        <v>12</v>
      </c>
      <c r="C610" s="5" t="s">
        <v>13</v>
      </c>
      <c r="D610" s="5" t="s">
        <v>14</v>
      </c>
      <c r="E610" s="5" t="s">
        <v>15</v>
      </c>
      <c r="F610" s="5" t="s">
        <v>16</v>
      </c>
      <c r="G610" s="5" t="s">
        <v>17</v>
      </c>
      <c r="H610" s="6" t="s">
        <v>105</v>
      </c>
      <c r="I610" s="6" t="s">
        <v>106</v>
      </c>
      <c r="J610" s="219"/>
    </row>
    <row r="611" spans="1:10" ht="18" customHeight="1" thickTop="1" x14ac:dyDescent="0.25">
      <c r="A611" s="94">
        <v>231</v>
      </c>
      <c r="B611" s="95"/>
      <c r="C611" s="96"/>
      <c r="D611" s="99">
        <v>5194</v>
      </c>
      <c r="E611" s="91"/>
      <c r="F611" s="91"/>
      <c r="G611" s="91"/>
      <c r="H611" s="62"/>
      <c r="I611" s="101">
        <v>5000</v>
      </c>
      <c r="J611" s="103" t="s">
        <v>151</v>
      </c>
    </row>
    <row r="612" spans="1:10" ht="18" customHeight="1" x14ac:dyDescent="0.25">
      <c r="A612" s="90">
        <v>231</v>
      </c>
      <c r="B612" s="91"/>
      <c r="C612" s="112"/>
      <c r="D612" s="116">
        <v>5321</v>
      </c>
      <c r="E612" s="111"/>
      <c r="F612" s="111"/>
      <c r="G612" s="111"/>
      <c r="H612" s="15"/>
      <c r="I612" s="115">
        <v>30000</v>
      </c>
      <c r="J612" s="113" t="s">
        <v>219</v>
      </c>
    </row>
    <row r="613" spans="1:10" ht="18" customHeight="1" x14ac:dyDescent="0.25">
      <c r="A613" s="90">
        <v>231</v>
      </c>
      <c r="B613" s="91"/>
      <c r="C613" s="92"/>
      <c r="D613" s="99">
        <v>5362</v>
      </c>
      <c r="E613" s="91"/>
      <c r="F613" s="91"/>
      <c r="G613" s="91"/>
      <c r="H613" s="62"/>
      <c r="I613" s="101">
        <v>4000</v>
      </c>
      <c r="J613" s="103" t="s">
        <v>169</v>
      </c>
    </row>
    <row r="614" spans="1:10" ht="18" customHeight="1" x14ac:dyDescent="0.25">
      <c r="A614" s="90">
        <v>231</v>
      </c>
      <c r="B614" s="91"/>
      <c r="C614" s="92"/>
      <c r="D614" s="98">
        <v>5363</v>
      </c>
      <c r="E614" s="95"/>
      <c r="F614" s="95"/>
      <c r="G614" s="95"/>
      <c r="H614" s="59"/>
      <c r="I614" s="100">
        <v>1000</v>
      </c>
      <c r="J614" s="102" t="s">
        <v>220</v>
      </c>
    </row>
    <row r="615" spans="1:10" ht="18" customHeight="1" x14ac:dyDescent="0.25">
      <c r="A615" s="90">
        <v>231</v>
      </c>
      <c r="B615" s="91"/>
      <c r="C615" s="92"/>
      <c r="D615" s="99">
        <v>5454</v>
      </c>
      <c r="E615" s="91"/>
      <c r="F615" s="91"/>
      <c r="G615" s="91"/>
      <c r="H615" s="93"/>
      <c r="I615" s="101">
        <v>20000</v>
      </c>
      <c r="J615" s="103" t="s">
        <v>131</v>
      </c>
    </row>
    <row r="616" spans="1:10" ht="18" customHeight="1" x14ac:dyDescent="0.25">
      <c r="A616" s="90">
        <v>231</v>
      </c>
      <c r="B616" s="91"/>
      <c r="C616" s="92"/>
      <c r="D616" s="99">
        <v>5132</v>
      </c>
      <c r="E616" s="91"/>
      <c r="F616" s="91"/>
      <c r="G616" s="91"/>
      <c r="H616" s="62"/>
      <c r="I616" s="101">
        <v>10000</v>
      </c>
      <c r="J616" s="103" t="s">
        <v>257</v>
      </c>
    </row>
    <row r="617" spans="1:10" ht="18" customHeight="1" x14ac:dyDescent="0.25">
      <c r="A617" s="90">
        <v>231</v>
      </c>
      <c r="B617" s="91"/>
      <c r="C617" s="92"/>
      <c r="D617" s="99">
        <v>5133</v>
      </c>
      <c r="E617" s="91"/>
      <c r="F617" s="91"/>
      <c r="G617" s="91"/>
      <c r="H617" s="62"/>
      <c r="I617" s="101">
        <v>20000</v>
      </c>
      <c r="J617" s="103" t="s">
        <v>274</v>
      </c>
    </row>
    <row r="618" spans="1:10" ht="18" customHeight="1" x14ac:dyDescent="0.25">
      <c r="A618" s="90">
        <v>231</v>
      </c>
      <c r="B618" s="111"/>
      <c r="C618" s="112"/>
      <c r="D618" s="99"/>
      <c r="E618" s="91"/>
      <c r="F618" s="91"/>
      <c r="G618" s="91"/>
      <c r="H618" s="62"/>
      <c r="I618" s="101"/>
      <c r="J618" s="103"/>
    </row>
    <row r="619" spans="1:10" ht="18" customHeight="1" x14ac:dyDescent="0.25">
      <c r="A619" s="94">
        <v>231</v>
      </c>
      <c r="B619" s="95"/>
      <c r="C619" s="96"/>
      <c r="D619" s="98"/>
      <c r="E619" s="95"/>
      <c r="F619" s="95"/>
      <c r="G619" s="95"/>
      <c r="H619" s="59"/>
      <c r="I619" s="100"/>
      <c r="J619" s="102"/>
    </row>
    <row r="620" spans="1:10" ht="18" customHeight="1" x14ac:dyDescent="0.25">
      <c r="A620" s="90">
        <v>231</v>
      </c>
      <c r="B620" s="91"/>
      <c r="C620" s="92"/>
      <c r="D620" s="98"/>
      <c r="E620" s="95"/>
      <c r="F620" s="95"/>
      <c r="G620" s="95"/>
      <c r="H620" s="59"/>
      <c r="I620" s="100"/>
      <c r="J620" s="102"/>
    </row>
    <row r="621" spans="1:10" ht="18" customHeight="1" x14ac:dyDescent="0.25">
      <c r="A621" s="90">
        <v>231</v>
      </c>
      <c r="B621" s="91"/>
      <c r="C621" s="92"/>
      <c r="D621" s="99"/>
      <c r="E621" s="91"/>
      <c r="F621" s="91"/>
      <c r="G621" s="91"/>
      <c r="H621" s="62"/>
      <c r="I621" s="101"/>
      <c r="J621" s="103"/>
    </row>
    <row r="622" spans="1:10" ht="18" customHeight="1" x14ac:dyDescent="0.25">
      <c r="A622" s="90">
        <v>231</v>
      </c>
      <c r="B622" s="91"/>
      <c r="C622" s="92"/>
      <c r="D622" s="99"/>
      <c r="E622" s="91"/>
      <c r="F622" s="91"/>
      <c r="G622" s="91"/>
      <c r="H622" s="93"/>
      <c r="I622" s="101"/>
      <c r="J622" s="103"/>
    </row>
    <row r="623" spans="1:10" ht="18" customHeight="1" x14ac:dyDescent="0.25">
      <c r="A623" s="90">
        <v>231</v>
      </c>
      <c r="B623" s="91"/>
      <c r="C623" s="92"/>
      <c r="D623" s="99"/>
      <c r="E623" s="91"/>
      <c r="F623" s="91"/>
      <c r="G623" s="91"/>
      <c r="H623" s="62"/>
      <c r="I623" s="101"/>
      <c r="J623" s="103"/>
    </row>
    <row r="624" spans="1:10" ht="18" customHeight="1" x14ac:dyDescent="0.25">
      <c r="A624" s="94">
        <v>231</v>
      </c>
      <c r="B624" s="95"/>
      <c r="C624" s="96"/>
      <c r="D624" s="99"/>
      <c r="E624" s="91"/>
      <c r="F624" s="91"/>
      <c r="G624" s="91"/>
      <c r="H624" s="62"/>
      <c r="I624" s="101"/>
      <c r="J624" s="103"/>
    </row>
    <row r="625" spans="1:10" ht="18" customHeight="1" x14ac:dyDescent="0.25">
      <c r="A625" s="94">
        <v>231</v>
      </c>
      <c r="B625" s="95"/>
      <c r="C625" s="96"/>
      <c r="D625" s="99"/>
      <c r="E625" s="91"/>
      <c r="F625" s="91"/>
      <c r="G625" s="91"/>
      <c r="H625" s="62"/>
      <c r="I625" s="101"/>
      <c r="J625" s="103"/>
    </row>
    <row r="626" spans="1:10" ht="18" customHeight="1" x14ac:dyDescent="0.25">
      <c r="A626" s="90">
        <v>231</v>
      </c>
      <c r="B626" s="91"/>
      <c r="C626" s="92"/>
      <c r="D626" s="98"/>
      <c r="E626" s="95"/>
      <c r="F626" s="95"/>
      <c r="G626" s="95"/>
      <c r="H626" s="59"/>
      <c r="I626" s="100"/>
      <c r="J626" s="102"/>
    </row>
    <row r="627" spans="1:10" ht="18" customHeight="1" x14ac:dyDescent="0.25">
      <c r="A627" s="90">
        <v>231</v>
      </c>
      <c r="B627" s="91"/>
      <c r="C627" s="92"/>
      <c r="D627" s="98"/>
      <c r="E627" s="95"/>
      <c r="F627" s="95"/>
      <c r="G627" s="95"/>
      <c r="H627" s="59"/>
      <c r="I627" s="100"/>
      <c r="J627" s="102"/>
    </row>
    <row r="628" spans="1:10" ht="18" customHeight="1" x14ac:dyDescent="0.25">
      <c r="A628" s="90">
        <v>231</v>
      </c>
      <c r="B628" s="91"/>
      <c r="C628" s="92"/>
      <c r="D628" s="99"/>
      <c r="E628" s="91"/>
      <c r="F628" s="91"/>
      <c r="G628" s="91"/>
      <c r="H628" s="62"/>
      <c r="I628" s="101"/>
      <c r="J628" s="103"/>
    </row>
    <row r="629" spans="1:10" ht="18" customHeight="1" x14ac:dyDescent="0.25">
      <c r="A629" s="90">
        <v>231</v>
      </c>
      <c r="B629" s="91"/>
      <c r="C629" s="92"/>
      <c r="D629" s="99"/>
      <c r="E629" s="91"/>
      <c r="F629" s="91"/>
      <c r="G629" s="91"/>
      <c r="H629" s="62"/>
      <c r="I629" s="101"/>
      <c r="J629" s="103"/>
    </row>
    <row r="630" spans="1:10" ht="18" customHeight="1" x14ac:dyDescent="0.25">
      <c r="A630" s="90">
        <v>231</v>
      </c>
      <c r="B630" s="91"/>
      <c r="C630" s="92"/>
      <c r="D630" s="114"/>
      <c r="E630" s="91"/>
      <c r="F630" s="91"/>
      <c r="G630" s="91"/>
      <c r="H630" s="15"/>
      <c r="I630" s="115"/>
      <c r="J630" s="113"/>
    </row>
    <row r="631" spans="1:10" ht="18" customHeight="1" thickBot="1" x14ac:dyDescent="0.3">
      <c r="A631" s="122">
        <v>231</v>
      </c>
      <c r="B631" s="123"/>
      <c r="C631" s="124"/>
      <c r="D631" s="125"/>
      <c r="E631" s="123"/>
      <c r="F631" s="123"/>
      <c r="G631" s="123"/>
      <c r="H631" s="126"/>
      <c r="I631" s="127"/>
      <c r="J631" s="128"/>
    </row>
    <row r="632" spans="1:10" ht="19.5" customHeight="1" thickBot="1" x14ac:dyDescent="0.3">
      <c r="A632" s="223" t="s">
        <v>109</v>
      </c>
      <c r="B632" s="224"/>
      <c r="C632" s="224"/>
      <c r="D632" s="224"/>
      <c r="E632" s="224"/>
      <c r="F632" s="224"/>
      <c r="G632" s="225"/>
      <c r="H632" s="86"/>
      <c r="I632" s="97"/>
      <c r="J632" s="104" t="s">
        <v>110</v>
      </c>
    </row>
    <row r="637" spans="1:10" ht="26.25" customHeight="1" x14ac:dyDescent="0.3">
      <c r="A637" s="216" t="s">
        <v>319</v>
      </c>
      <c r="B637" s="216"/>
      <c r="C637" s="216"/>
      <c r="D637" s="216"/>
      <c r="E637" s="216"/>
      <c r="F637" s="216"/>
      <c r="G637" s="216"/>
      <c r="H637" s="216"/>
      <c r="I637" s="216"/>
      <c r="J637" s="216"/>
    </row>
    <row r="638" spans="1:10" ht="18" customHeight="1" x14ac:dyDescent="0.25">
      <c r="A638" s="217" t="s">
        <v>0</v>
      </c>
      <c r="B638" s="217"/>
      <c r="C638" s="217"/>
      <c r="D638" s="217"/>
      <c r="E638" s="1"/>
      <c r="F638" s="229" t="s">
        <v>101</v>
      </c>
      <c r="G638" s="229"/>
      <c r="H638" s="229"/>
      <c r="I638" s="229"/>
      <c r="J638" s="2"/>
    </row>
    <row r="639" spans="1:10" ht="18" customHeight="1" x14ac:dyDescent="0.25">
      <c r="A639" s="209" t="s">
        <v>102</v>
      </c>
      <c r="B639" s="209"/>
      <c r="C639" s="209"/>
      <c r="D639" s="209"/>
      <c r="E639" s="209"/>
      <c r="F639" s="209"/>
      <c r="G639" s="209"/>
      <c r="H639" s="209"/>
      <c r="I639" s="209"/>
      <c r="J639" s="3" t="s">
        <v>3</v>
      </c>
    </row>
    <row r="640" spans="1:10" ht="18.75" customHeight="1" thickBot="1" x14ac:dyDescent="0.3">
      <c r="A640" s="210" t="s">
        <v>103</v>
      </c>
      <c r="B640" s="210"/>
      <c r="C640" s="1"/>
      <c r="D640" s="1"/>
      <c r="E640" s="1"/>
      <c r="F640" s="1" t="s">
        <v>237</v>
      </c>
      <c r="G640" s="1"/>
      <c r="H640" s="1"/>
      <c r="I640" s="1"/>
      <c r="J640" s="1" t="s">
        <v>104</v>
      </c>
    </row>
    <row r="641" spans="1:10" ht="18" customHeight="1" x14ac:dyDescent="0.25">
      <c r="A641" s="211" t="s">
        <v>6</v>
      </c>
      <c r="B641" s="212"/>
      <c r="C641" s="213"/>
      <c r="D641" s="214" t="s">
        <v>7</v>
      </c>
      <c r="E641" s="215"/>
      <c r="F641" s="214" t="s">
        <v>8</v>
      </c>
      <c r="G641" s="215"/>
      <c r="H641" s="214" t="s">
        <v>9</v>
      </c>
      <c r="I641" s="215"/>
      <c r="J641" s="204" t="s">
        <v>10</v>
      </c>
    </row>
    <row r="642" spans="1:10" ht="26.25" customHeight="1" thickBot="1" x14ac:dyDescent="0.3">
      <c r="A642" s="4" t="s">
        <v>11</v>
      </c>
      <c r="B642" s="5" t="s">
        <v>12</v>
      </c>
      <c r="C642" s="5" t="s">
        <v>13</v>
      </c>
      <c r="D642" s="5" t="s">
        <v>14</v>
      </c>
      <c r="E642" s="5" t="s">
        <v>15</v>
      </c>
      <c r="F642" s="5" t="s">
        <v>16</v>
      </c>
      <c r="G642" s="5" t="s">
        <v>17</v>
      </c>
      <c r="H642" s="6" t="s">
        <v>105</v>
      </c>
      <c r="I642" s="6" t="s">
        <v>106</v>
      </c>
      <c r="J642" s="219"/>
    </row>
    <row r="643" spans="1:10" ht="18" customHeight="1" thickTop="1" thickBot="1" x14ac:dyDescent="0.3">
      <c r="A643" s="81">
        <v>231</v>
      </c>
      <c r="B643" s="82"/>
      <c r="C643" s="79">
        <v>6310</v>
      </c>
      <c r="D643" s="79"/>
      <c r="E643" s="82"/>
      <c r="F643" s="82"/>
      <c r="G643" s="82"/>
      <c r="H643" s="80">
        <f>SUM(H644:H647)</f>
        <v>0</v>
      </c>
      <c r="I643" s="80">
        <f>SUM(I644:I647)</f>
        <v>18000</v>
      </c>
      <c r="J643" s="83" t="s">
        <v>97</v>
      </c>
    </row>
    <row r="644" spans="1:10" ht="18" customHeight="1" x14ac:dyDescent="0.25">
      <c r="A644" s="94">
        <v>231</v>
      </c>
      <c r="B644" s="95"/>
      <c r="C644" s="96"/>
      <c r="D644" s="98">
        <v>5163</v>
      </c>
      <c r="E644" s="95"/>
      <c r="F644" s="95"/>
      <c r="G644" s="95"/>
      <c r="H644" s="59"/>
      <c r="I644" s="100">
        <v>18000</v>
      </c>
      <c r="J644" s="102" t="s">
        <v>184</v>
      </c>
    </row>
    <row r="645" spans="1:10" ht="18" customHeight="1" x14ac:dyDescent="0.25">
      <c r="A645" s="90">
        <v>231</v>
      </c>
      <c r="B645" s="91"/>
      <c r="C645" s="92"/>
      <c r="D645" s="99"/>
      <c r="E645" s="91"/>
      <c r="F645" s="91"/>
      <c r="G645" s="91"/>
      <c r="H645" s="62"/>
      <c r="I645" s="101"/>
      <c r="J645" s="103"/>
    </row>
    <row r="646" spans="1:10" ht="18" customHeight="1" x14ac:dyDescent="0.25">
      <c r="A646" s="90">
        <v>231</v>
      </c>
      <c r="B646" s="91"/>
      <c r="C646" s="92"/>
      <c r="D646" s="99"/>
      <c r="E646" s="91"/>
      <c r="F646" s="91"/>
      <c r="G646" s="91"/>
      <c r="H646" s="62"/>
      <c r="I646" s="101"/>
      <c r="J646" s="103"/>
    </row>
    <row r="647" spans="1:10" ht="18" customHeight="1" thickBot="1" x14ac:dyDescent="0.3">
      <c r="A647" s="105">
        <v>231</v>
      </c>
      <c r="B647" s="106"/>
      <c r="C647" s="107"/>
      <c r="D647" s="108"/>
      <c r="E647" s="106"/>
      <c r="F647" s="106"/>
      <c r="G647" s="106"/>
      <c r="H647" s="72"/>
      <c r="I647" s="109"/>
      <c r="J647" s="110"/>
    </row>
    <row r="648" spans="1:10" ht="18" customHeight="1" thickBot="1" x14ac:dyDescent="0.3">
      <c r="A648" s="53">
        <v>231</v>
      </c>
      <c r="B648" s="54"/>
      <c r="C648" s="55">
        <v>6320</v>
      </c>
      <c r="D648" s="55"/>
      <c r="E648" s="54"/>
      <c r="F648" s="54"/>
      <c r="G648" s="54"/>
      <c r="H648" s="56">
        <f>SUM(H649:H652)</f>
        <v>0</v>
      </c>
      <c r="I648" s="56">
        <f>SUM(I649:I652)</f>
        <v>55000</v>
      </c>
      <c r="J648" s="57" t="s">
        <v>227</v>
      </c>
    </row>
    <row r="649" spans="1:10" ht="18" customHeight="1" x14ac:dyDescent="0.25">
      <c r="A649" s="94">
        <v>231</v>
      </c>
      <c r="B649" s="95"/>
      <c r="C649" s="96"/>
      <c r="D649" s="98">
        <v>5163</v>
      </c>
      <c r="E649" s="95"/>
      <c r="F649" s="95"/>
      <c r="G649" s="95"/>
      <c r="H649" s="59"/>
      <c r="I649" s="100">
        <v>55000</v>
      </c>
      <c r="J649" s="102" t="s">
        <v>184</v>
      </c>
    </row>
    <row r="650" spans="1:10" ht="18" customHeight="1" x14ac:dyDescent="0.25">
      <c r="A650" s="90">
        <v>231</v>
      </c>
      <c r="B650" s="91"/>
      <c r="C650" s="92"/>
      <c r="D650" s="99"/>
      <c r="E650" s="91"/>
      <c r="F650" s="91"/>
      <c r="G650" s="91"/>
      <c r="H650" s="62"/>
      <c r="I650" s="101"/>
      <c r="J650" s="103"/>
    </row>
    <row r="651" spans="1:10" ht="18" customHeight="1" x14ac:dyDescent="0.25">
      <c r="A651" s="90">
        <v>231</v>
      </c>
      <c r="B651" s="91"/>
      <c r="C651" s="92"/>
      <c r="D651" s="99"/>
      <c r="E651" s="91"/>
      <c r="F651" s="91"/>
      <c r="G651" s="91"/>
      <c r="H651" s="62"/>
      <c r="I651" s="101"/>
      <c r="J651" s="103"/>
    </row>
    <row r="652" spans="1:10" ht="18" customHeight="1" thickBot="1" x14ac:dyDescent="0.3">
      <c r="A652" s="105">
        <v>231</v>
      </c>
      <c r="B652" s="106"/>
      <c r="C652" s="107"/>
      <c r="D652" s="108"/>
      <c r="E652" s="106"/>
      <c r="F652" s="106"/>
      <c r="G652" s="106"/>
      <c r="H652" s="72"/>
      <c r="I652" s="109"/>
      <c r="J652" s="110"/>
    </row>
    <row r="653" spans="1:10" ht="18" customHeight="1" thickBot="1" x14ac:dyDescent="0.3">
      <c r="A653" s="53">
        <v>231</v>
      </c>
      <c r="B653" s="54"/>
      <c r="C653" s="55">
        <v>6330</v>
      </c>
      <c r="D653" s="55"/>
      <c r="E653" s="54"/>
      <c r="F653" s="54"/>
      <c r="G653" s="54"/>
      <c r="H653" s="56">
        <f>SUM(H654:H658)</f>
        <v>0</v>
      </c>
      <c r="I653" s="56">
        <f>SUM(I654:I658)</f>
        <v>558000</v>
      </c>
      <c r="J653" s="57" t="s">
        <v>222</v>
      </c>
    </row>
    <row r="654" spans="1:10" ht="18" customHeight="1" x14ac:dyDescent="0.25">
      <c r="A654" s="94">
        <v>231</v>
      </c>
      <c r="B654" s="95"/>
      <c r="C654" s="96"/>
      <c r="D654" s="98">
        <v>5349</v>
      </c>
      <c r="E654" s="95"/>
      <c r="F654" s="95"/>
      <c r="G654" s="95"/>
      <c r="H654" s="59"/>
      <c r="I654" s="100">
        <v>558000</v>
      </c>
      <c r="J654" s="102" t="s">
        <v>223</v>
      </c>
    </row>
    <row r="655" spans="1:10" ht="18" customHeight="1" x14ac:dyDescent="0.25">
      <c r="A655" s="90">
        <v>231</v>
      </c>
      <c r="B655" s="91"/>
      <c r="C655" s="92"/>
      <c r="D655" s="99"/>
      <c r="E655" s="91"/>
      <c r="F655" s="91"/>
      <c r="G655" s="91"/>
      <c r="H655" s="62"/>
      <c r="I655" s="101"/>
      <c r="J655" s="103"/>
    </row>
    <row r="656" spans="1:10" ht="18" customHeight="1" x14ac:dyDescent="0.25">
      <c r="A656" s="90">
        <v>231</v>
      </c>
      <c r="B656" s="91"/>
      <c r="C656" s="92"/>
      <c r="D656" s="99"/>
      <c r="E656" s="91"/>
      <c r="F656" s="91"/>
      <c r="G656" s="91"/>
      <c r="H656" s="62"/>
      <c r="I656" s="101"/>
      <c r="J656" s="103"/>
    </row>
    <row r="657" spans="1:10" ht="18" customHeight="1" x14ac:dyDescent="0.25">
      <c r="A657" s="90">
        <v>231</v>
      </c>
      <c r="B657" s="91"/>
      <c r="C657" s="92"/>
      <c r="D657" s="99"/>
      <c r="E657" s="91"/>
      <c r="F657" s="91"/>
      <c r="G657" s="91"/>
      <c r="H657" s="62"/>
      <c r="I657" s="101"/>
      <c r="J657" s="103"/>
    </row>
    <row r="658" spans="1:10" ht="18" customHeight="1" thickBot="1" x14ac:dyDescent="0.3">
      <c r="A658" s="90">
        <v>231</v>
      </c>
      <c r="B658" s="91"/>
      <c r="C658" s="92"/>
      <c r="D658" s="99"/>
      <c r="E658" s="91"/>
      <c r="F658" s="91"/>
      <c r="G658" s="91"/>
      <c r="H658" s="62"/>
      <c r="I658" s="101"/>
      <c r="J658" s="103"/>
    </row>
    <row r="659" spans="1:10" ht="18" customHeight="1" thickBot="1" x14ac:dyDescent="0.3">
      <c r="A659" s="53">
        <v>231</v>
      </c>
      <c r="B659" s="54"/>
      <c r="C659" s="55">
        <v>6399</v>
      </c>
      <c r="D659" s="55"/>
      <c r="E659" s="54"/>
      <c r="F659" s="54"/>
      <c r="G659" s="54"/>
      <c r="H659" s="56">
        <f>SUM(H660:H664)</f>
        <v>0</v>
      </c>
      <c r="I659" s="56">
        <f>SUM(I660:I664)</f>
        <v>1060000</v>
      </c>
      <c r="J659" s="57" t="s">
        <v>224</v>
      </c>
    </row>
    <row r="660" spans="1:10" ht="18" customHeight="1" x14ac:dyDescent="0.25">
      <c r="A660" s="94">
        <v>231</v>
      </c>
      <c r="B660" s="95"/>
      <c r="C660" s="96"/>
      <c r="D660" s="98">
        <v>5362</v>
      </c>
      <c r="E660" s="95"/>
      <c r="F660" s="95"/>
      <c r="G660" s="95"/>
      <c r="H660" s="59"/>
      <c r="I660" s="100">
        <v>160000</v>
      </c>
      <c r="J660" s="102" t="s">
        <v>259</v>
      </c>
    </row>
    <row r="661" spans="1:10" ht="18" customHeight="1" x14ac:dyDescent="0.25">
      <c r="A661" s="94">
        <v>231</v>
      </c>
      <c r="B661" s="95"/>
      <c r="C661" s="96"/>
      <c r="D661" s="99">
        <v>5365</v>
      </c>
      <c r="E661" s="91"/>
      <c r="F661" s="91"/>
      <c r="G661" s="91"/>
      <c r="H661" s="62"/>
      <c r="I661" s="101">
        <v>900000</v>
      </c>
      <c r="J661" s="103" t="s">
        <v>225</v>
      </c>
    </row>
    <row r="662" spans="1:10" ht="18" customHeight="1" x14ac:dyDescent="0.25">
      <c r="A662" s="90">
        <v>231</v>
      </c>
      <c r="B662" s="91"/>
      <c r="C662" s="92"/>
      <c r="D662" s="99"/>
      <c r="E662" s="91"/>
      <c r="F662" s="91"/>
      <c r="G662" s="91"/>
      <c r="H662" s="62"/>
      <c r="I662" s="101"/>
      <c r="J662" s="103"/>
    </row>
    <row r="663" spans="1:10" ht="18" customHeight="1" x14ac:dyDescent="0.25">
      <c r="A663" s="90">
        <v>231</v>
      </c>
      <c r="B663" s="91"/>
      <c r="C663" s="92"/>
      <c r="D663" s="99"/>
      <c r="E663" s="91"/>
      <c r="F663" s="91"/>
      <c r="G663" s="91"/>
      <c r="H663" s="62"/>
      <c r="I663" s="101"/>
      <c r="J663" s="103"/>
    </row>
    <row r="664" spans="1:10" ht="18" customHeight="1" thickBot="1" x14ac:dyDescent="0.3">
      <c r="A664" s="122">
        <v>231</v>
      </c>
      <c r="B664" s="123"/>
      <c r="C664" s="124"/>
      <c r="D664" s="99"/>
      <c r="E664" s="91"/>
      <c r="F664" s="91"/>
      <c r="G664" s="91"/>
      <c r="H664" s="62"/>
      <c r="I664" s="101"/>
      <c r="J664" s="103"/>
    </row>
    <row r="665" spans="1:10" ht="18" customHeight="1" thickBot="1" x14ac:dyDescent="0.3">
      <c r="A665" s="223" t="s">
        <v>109</v>
      </c>
      <c r="B665" s="224"/>
      <c r="C665" s="224"/>
      <c r="D665" s="224"/>
      <c r="E665" s="224"/>
      <c r="F665" s="224"/>
      <c r="G665" s="225"/>
      <c r="H665" s="86">
        <f>H643+H648+H653+H659</f>
        <v>0</v>
      </c>
      <c r="I665" s="97">
        <f>I643+I648+I653+I659</f>
        <v>1691000</v>
      </c>
      <c r="J665" s="104" t="s">
        <v>110</v>
      </c>
    </row>
    <row r="669" spans="1:10" ht="26.25" customHeight="1" x14ac:dyDescent="0.3">
      <c r="A669" s="216" t="s">
        <v>319</v>
      </c>
      <c r="B669" s="216"/>
      <c r="C669" s="216"/>
      <c r="D669" s="216"/>
      <c r="E669" s="216"/>
      <c r="F669" s="216"/>
      <c r="G669" s="216"/>
      <c r="H669" s="216"/>
      <c r="I669" s="216"/>
      <c r="J669" s="216"/>
    </row>
    <row r="670" spans="1:10" ht="18" customHeight="1" x14ac:dyDescent="0.25">
      <c r="A670" s="217" t="s">
        <v>0</v>
      </c>
      <c r="B670" s="217"/>
      <c r="C670" s="217"/>
      <c r="D670" s="217"/>
      <c r="E670" s="1"/>
      <c r="F670" s="229" t="s">
        <v>101</v>
      </c>
      <c r="G670" s="229"/>
      <c r="H670" s="229"/>
      <c r="I670" s="229"/>
      <c r="J670" s="2"/>
    </row>
    <row r="671" spans="1:10" ht="18" customHeight="1" x14ac:dyDescent="0.25">
      <c r="A671" s="209" t="s">
        <v>102</v>
      </c>
      <c r="B671" s="209"/>
      <c r="C671" s="209"/>
      <c r="D671" s="209"/>
      <c r="E671" s="209"/>
      <c r="F671" s="209"/>
      <c r="G671" s="209"/>
      <c r="H671" s="209"/>
      <c r="I671" s="209"/>
      <c r="J671" s="3" t="s">
        <v>3</v>
      </c>
    </row>
    <row r="672" spans="1:10" ht="18.75" customHeight="1" thickBot="1" x14ac:dyDescent="0.3">
      <c r="A672" s="210" t="s">
        <v>103</v>
      </c>
      <c r="B672" s="210"/>
      <c r="C672" s="1"/>
      <c r="D672" s="1"/>
      <c r="E672" s="1"/>
      <c r="F672" s="1" t="s">
        <v>244</v>
      </c>
      <c r="G672" s="1"/>
      <c r="H672" s="1"/>
      <c r="I672" s="1"/>
      <c r="J672" s="1" t="s">
        <v>104</v>
      </c>
    </row>
    <row r="673" spans="1:10" ht="18" customHeight="1" x14ac:dyDescent="0.25">
      <c r="A673" s="211" t="s">
        <v>6</v>
      </c>
      <c r="B673" s="212"/>
      <c r="C673" s="213"/>
      <c r="D673" s="214" t="s">
        <v>7</v>
      </c>
      <c r="E673" s="215"/>
      <c r="F673" s="214" t="s">
        <v>8</v>
      </c>
      <c r="G673" s="215"/>
      <c r="H673" s="214" t="s">
        <v>9</v>
      </c>
      <c r="I673" s="215"/>
      <c r="J673" s="204" t="s">
        <v>10</v>
      </c>
    </row>
    <row r="674" spans="1:10" ht="26.25" customHeight="1" thickBot="1" x14ac:dyDescent="0.3">
      <c r="A674" s="4" t="s">
        <v>11</v>
      </c>
      <c r="B674" s="5" t="s">
        <v>12</v>
      </c>
      <c r="C674" s="5" t="s">
        <v>13</v>
      </c>
      <c r="D674" s="5" t="s">
        <v>14</v>
      </c>
      <c r="E674" s="5" t="s">
        <v>15</v>
      </c>
      <c r="F674" s="5" t="s">
        <v>16</v>
      </c>
      <c r="G674" s="5" t="s">
        <v>17</v>
      </c>
      <c r="H674" s="6" t="s">
        <v>105</v>
      </c>
      <c r="I674" s="6" t="s">
        <v>106</v>
      </c>
      <c r="J674" s="219"/>
    </row>
    <row r="675" spans="1:10" ht="18" customHeight="1" thickTop="1" thickBot="1" x14ac:dyDescent="0.3">
      <c r="A675" s="81">
        <v>231</v>
      </c>
      <c r="B675" s="82"/>
      <c r="C675" s="79">
        <v>6402</v>
      </c>
      <c r="D675" s="79"/>
      <c r="E675" s="82"/>
      <c r="F675" s="82"/>
      <c r="G675" s="82"/>
      <c r="H675" s="80">
        <f>SUM(H676:H696)</f>
        <v>0</v>
      </c>
      <c r="I675" s="80">
        <f>SUM(I676:I696)</f>
        <v>13607</v>
      </c>
      <c r="J675" s="83" t="s">
        <v>226</v>
      </c>
    </row>
    <row r="676" spans="1:10" ht="18" customHeight="1" x14ac:dyDescent="0.25">
      <c r="A676" s="94">
        <v>231</v>
      </c>
      <c r="B676" s="95"/>
      <c r="C676" s="96"/>
      <c r="D676" s="98">
        <v>5364</v>
      </c>
      <c r="E676" s="95">
        <v>98071</v>
      </c>
      <c r="F676" s="95"/>
      <c r="G676" s="95"/>
      <c r="H676" s="59"/>
      <c r="I676" s="100">
        <v>13607</v>
      </c>
      <c r="J676" s="102" t="s">
        <v>275</v>
      </c>
    </row>
    <row r="677" spans="1:10" ht="18" customHeight="1" x14ac:dyDescent="0.25">
      <c r="A677" s="90">
        <v>231</v>
      </c>
      <c r="B677" s="91"/>
      <c r="C677" s="92"/>
      <c r="D677" s="99">
        <v>5364</v>
      </c>
      <c r="E677" s="91" t="s">
        <v>198</v>
      </c>
      <c r="F677" s="91"/>
      <c r="G677" s="91"/>
      <c r="H677" s="62"/>
      <c r="I677" s="101">
        <v>0</v>
      </c>
      <c r="J677" s="103"/>
    </row>
    <row r="678" spans="1:10" ht="18" customHeight="1" x14ac:dyDescent="0.25">
      <c r="A678" s="90">
        <v>231</v>
      </c>
      <c r="B678" s="91"/>
      <c r="C678" s="92"/>
      <c r="D678" s="99"/>
      <c r="E678" s="91"/>
      <c r="F678" s="91"/>
      <c r="G678" s="91"/>
      <c r="H678" s="62"/>
      <c r="I678" s="101"/>
      <c r="J678" s="103"/>
    </row>
    <row r="679" spans="1:10" ht="18" customHeight="1" x14ac:dyDescent="0.25">
      <c r="A679" s="90">
        <v>231</v>
      </c>
      <c r="B679" s="91"/>
      <c r="C679" s="92"/>
      <c r="D679" s="99"/>
      <c r="E679" s="91"/>
      <c r="F679" s="91"/>
      <c r="G679" s="91"/>
      <c r="H679" s="62"/>
      <c r="I679" s="101"/>
      <c r="J679" s="103"/>
    </row>
    <row r="680" spans="1:10" ht="18" customHeight="1" x14ac:dyDescent="0.25">
      <c r="A680" s="90">
        <v>231</v>
      </c>
      <c r="B680" s="91"/>
      <c r="C680" s="92"/>
      <c r="D680" s="99"/>
      <c r="E680" s="91"/>
      <c r="F680" s="91"/>
      <c r="G680" s="91"/>
      <c r="H680" s="62"/>
      <c r="I680" s="101"/>
      <c r="J680" s="103"/>
    </row>
    <row r="681" spans="1:10" ht="18" customHeight="1" x14ac:dyDescent="0.25">
      <c r="A681" s="90">
        <v>231</v>
      </c>
      <c r="B681" s="91"/>
      <c r="C681" s="92"/>
      <c r="D681" s="99"/>
      <c r="E681" s="91"/>
      <c r="F681" s="91"/>
      <c r="G681" s="91"/>
      <c r="H681" s="62"/>
      <c r="I681" s="101"/>
      <c r="J681" s="103"/>
    </row>
    <row r="682" spans="1:10" ht="18" customHeight="1" x14ac:dyDescent="0.25">
      <c r="A682" s="90">
        <v>231</v>
      </c>
      <c r="B682" s="91"/>
      <c r="C682" s="92"/>
      <c r="D682" s="99"/>
      <c r="E682" s="91"/>
      <c r="F682" s="91"/>
      <c r="G682" s="91"/>
      <c r="H682" s="62"/>
      <c r="I682" s="101"/>
      <c r="J682" s="103"/>
    </row>
    <row r="683" spans="1:10" ht="18" customHeight="1" x14ac:dyDescent="0.25">
      <c r="A683" s="90">
        <v>231</v>
      </c>
      <c r="B683" s="111"/>
      <c r="C683" s="112"/>
      <c r="D683" s="99"/>
      <c r="E683" s="91"/>
      <c r="F683" s="91"/>
      <c r="G683" s="91"/>
      <c r="H683" s="62"/>
      <c r="I683" s="101"/>
      <c r="J683" s="103"/>
    </row>
    <row r="684" spans="1:10" ht="18" customHeight="1" x14ac:dyDescent="0.25">
      <c r="A684" s="94">
        <v>231</v>
      </c>
      <c r="B684" s="95"/>
      <c r="C684" s="96"/>
      <c r="D684" s="98"/>
      <c r="E684" s="95"/>
      <c r="F684" s="95"/>
      <c r="G684" s="95"/>
      <c r="H684" s="59"/>
      <c r="I684" s="100"/>
      <c r="J684" s="102"/>
    </row>
    <row r="685" spans="1:10" ht="18" customHeight="1" x14ac:dyDescent="0.25">
      <c r="A685" s="90">
        <v>231</v>
      </c>
      <c r="B685" s="91"/>
      <c r="C685" s="92"/>
      <c r="D685" s="99"/>
      <c r="E685" s="91"/>
      <c r="F685" s="91"/>
      <c r="G685" s="91"/>
      <c r="H685" s="93"/>
      <c r="I685" s="101"/>
      <c r="J685" s="103"/>
    </row>
    <row r="686" spans="1:10" ht="18" customHeight="1" x14ac:dyDescent="0.25">
      <c r="A686" s="90">
        <v>231</v>
      </c>
      <c r="B686" s="91"/>
      <c r="C686" s="92"/>
      <c r="D686" s="99"/>
      <c r="E686" s="91"/>
      <c r="F686" s="91"/>
      <c r="G686" s="91"/>
      <c r="H686" s="62"/>
      <c r="I686" s="101"/>
      <c r="J686" s="103"/>
    </row>
    <row r="687" spans="1:10" ht="18" customHeight="1" x14ac:dyDescent="0.25">
      <c r="A687" s="90">
        <v>231</v>
      </c>
      <c r="B687" s="91"/>
      <c r="C687" s="92"/>
      <c r="D687" s="99"/>
      <c r="E687" s="91"/>
      <c r="F687" s="91"/>
      <c r="G687" s="91"/>
      <c r="H687" s="62"/>
      <c r="I687" s="101"/>
      <c r="J687" s="103"/>
    </row>
    <row r="688" spans="1:10" ht="18" customHeight="1" x14ac:dyDescent="0.25">
      <c r="A688" s="90">
        <v>231</v>
      </c>
      <c r="B688" s="91"/>
      <c r="C688" s="92"/>
      <c r="D688" s="99"/>
      <c r="E688" s="91"/>
      <c r="F688" s="91"/>
      <c r="G688" s="91"/>
      <c r="H688" s="62"/>
      <c r="I688" s="101"/>
      <c r="J688" s="103"/>
    </row>
    <row r="689" spans="1:10" ht="18" customHeight="1" x14ac:dyDescent="0.25">
      <c r="A689" s="94">
        <v>231</v>
      </c>
      <c r="B689" s="95"/>
      <c r="C689" s="96"/>
      <c r="D689" s="98"/>
      <c r="E689" s="95"/>
      <c r="F689" s="95"/>
      <c r="G689" s="95"/>
      <c r="H689" s="59"/>
      <c r="I689" s="100"/>
      <c r="J689" s="102"/>
    </row>
    <row r="690" spans="1:10" ht="18" customHeight="1" x14ac:dyDescent="0.25">
      <c r="A690" s="94">
        <v>231</v>
      </c>
      <c r="B690" s="95"/>
      <c r="C690" s="96"/>
      <c r="D690" s="129"/>
      <c r="E690" s="130"/>
      <c r="F690" s="130"/>
      <c r="G690" s="130"/>
      <c r="H690" s="10"/>
      <c r="I690" s="131"/>
      <c r="J690" s="132"/>
    </row>
    <row r="691" spans="1:10" ht="18" customHeight="1" x14ac:dyDescent="0.25">
      <c r="A691" s="90">
        <v>231</v>
      </c>
      <c r="B691" s="91"/>
      <c r="C691" s="92"/>
      <c r="D691" s="114"/>
      <c r="E691" s="111"/>
      <c r="F691" s="111"/>
      <c r="G691" s="111"/>
      <c r="H691" s="15"/>
      <c r="I691" s="115"/>
      <c r="J691" s="113"/>
    </row>
    <row r="692" spans="1:10" ht="18" customHeight="1" x14ac:dyDescent="0.25">
      <c r="A692" s="90">
        <v>231</v>
      </c>
      <c r="B692" s="91"/>
      <c r="C692" s="92"/>
      <c r="D692" s="114"/>
      <c r="E692" s="111"/>
      <c r="F692" s="111"/>
      <c r="G692" s="111"/>
      <c r="H692" s="15"/>
      <c r="I692" s="115"/>
      <c r="J692" s="113"/>
    </row>
    <row r="693" spans="1:10" ht="18" customHeight="1" x14ac:dyDescent="0.25">
      <c r="A693" s="90">
        <v>231</v>
      </c>
      <c r="B693" s="91"/>
      <c r="C693" s="92"/>
      <c r="D693" s="99"/>
      <c r="E693" s="91"/>
      <c r="F693" s="91"/>
      <c r="G693" s="91"/>
      <c r="H693" s="62"/>
      <c r="I693" s="101"/>
      <c r="J693" s="103"/>
    </row>
    <row r="694" spans="1:10" ht="18" customHeight="1" x14ac:dyDescent="0.25">
      <c r="A694" s="90">
        <v>231</v>
      </c>
      <c r="B694" s="91"/>
      <c r="C694" s="92"/>
      <c r="D694" s="99"/>
      <c r="E694" s="91"/>
      <c r="F694" s="91"/>
      <c r="G694" s="91"/>
      <c r="H694" s="62"/>
      <c r="I694" s="101"/>
      <c r="J694" s="103"/>
    </row>
    <row r="695" spans="1:10" ht="18" customHeight="1" x14ac:dyDescent="0.25">
      <c r="A695" s="90">
        <v>231</v>
      </c>
      <c r="B695" s="91"/>
      <c r="C695" s="92"/>
      <c r="D695" s="114"/>
      <c r="E695" s="91"/>
      <c r="F695" s="91"/>
      <c r="G695" s="91"/>
      <c r="H695" s="15"/>
      <c r="I695" s="115"/>
      <c r="J695" s="113"/>
    </row>
    <row r="696" spans="1:10" ht="18" customHeight="1" thickBot="1" x14ac:dyDescent="0.3">
      <c r="A696" s="122">
        <v>231</v>
      </c>
      <c r="B696" s="123"/>
      <c r="C696" s="124"/>
      <c r="D696" s="125"/>
      <c r="E696" s="123"/>
      <c r="F696" s="123"/>
      <c r="G696" s="123"/>
      <c r="H696" s="126"/>
      <c r="I696" s="127"/>
      <c r="J696" s="128"/>
    </row>
    <row r="697" spans="1:10" ht="18" customHeight="1" thickBot="1" x14ac:dyDescent="0.3">
      <c r="A697" s="223" t="s">
        <v>109</v>
      </c>
      <c r="B697" s="224"/>
      <c r="C697" s="224"/>
      <c r="D697" s="224"/>
      <c r="E697" s="224"/>
      <c r="F697" s="224"/>
      <c r="G697" s="225"/>
      <c r="H697" s="86">
        <f>H675</f>
        <v>0</v>
      </c>
      <c r="I697" s="97">
        <f>I675</f>
        <v>13607</v>
      </c>
      <c r="J697" s="104" t="s">
        <v>110</v>
      </c>
    </row>
  </sheetData>
  <mergeCells count="243">
    <mergeCell ref="J673:J674"/>
    <mergeCell ref="A697:G697"/>
    <mergeCell ref="A671:I671"/>
    <mergeCell ref="A672:B672"/>
    <mergeCell ref="A673:C673"/>
    <mergeCell ref="D673:E673"/>
    <mergeCell ref="F673:G673"/>
    <mergeCell ref="H673:I673"/>
    <mergeCell ref="J641:J642"/>
    <mergeCell ref="A665:G665"/>
    <mergeCell ref="A669:J669"/>
    <mergeCell ref="A670:D670"/>
    <mergeCell ref="F670:I670"/>
    <mergeCell ref="A639:I639"/>
    <mergeCell ref="A640:B640"/>
    <mergeCell ref="A641:C641"/>
    <mergeCell ref="D641:E641"/>
    <mergeCell ref="F641:G641"/>
    <mergeCell ref="H641:I641"/>
    <mergeCell ref="J609:J610"/>
    <mergeCell ref="A632:G632"/>
    <mergeCell ref="A637:J637"/>
    <mergeCell ref="A638:D638"/>
    <mergeCell ref="F638:I638"/>
    <mergeCell ref="A608:B608"/>
    <mergeCell ref="A609:C609"/>
    <mergeCell ref="D609:E609"/>
    <mergeCell ref="F609:G609"/>
    <mergeCell ref="H609:I609"/>
    <mergeCell ref="A601:G601"/>
    <mergeCell ref="A605:J605"/>
    <mergeCell ref="A606:D606"/>
    <mergeCell ref="F606:I606"/>
    <mergeCell ref="A607:I607"/>
    <mergeCell ref="A577:C577"/>
    <mergeCell ref="D577:E577"/>
    <mergeCell ref="F577:G577"/>
    <mergeCell ref="H577:I577"/>
    <mergeCell ref="J577:J578"/>
    <mergeCell ref="A573:J573"/>
    <mergeCell ref="A574:D574"/>
    <mergeCell ref="F574:I574"/>
    <mergeCell ref="A575:I575"/>
    <mergeCell ref="A576:B576"/>
    <mergeCell ref="J545:J546"/>
    <mergeCell ref="A569:G569"/>
    <mergeCell ref="A445:J445"/>
    <mergeCell ref="A446:D446"/>
    <mergeCell ref="F446:I446"/>
    <mergeCell ref="A447:I447"/>
    <mergeCell ref="A448:B448"/>
    <mergeCell ref="A449:C449"/>
    <mergeCell ref="D449:E449"/>
    <mergeCell ref="F449:G449"/>
    <mergeCell ref="H449:I449"/>
    <mergeCell ref="J449:J450"/>
    <mergeCell ref="A473:G473"/>
    <mergeCell ref="A543:I543"/>
    <mergeCell ref="A544:B544"/>
    <mergeCell ref="A545:C545"/>
    <mergeCell ref="D545:E545"/>
    <mergeCell ref="F545:G545"/>
    <mergeCell ref="H545:I545"/>
    <mergeCell ref="J513:J514"/>
    <mergeCell ref="A537:G537"/>
    <mergeCell ref="A541:J541"/>
    <mergeCell ref="A542:D542"/>
    <mergeCell ref="F542:I542"/>
    <mergeCell ref="A511:I511"/>
    <mergeCell ref="A512:B512"/>
    <mergeCell ref="A513:C513"/>
    <mergeCell ref="D513:E513"/>
    <mergeCell ref="F513:G513"/>
    <mergeCell ref="H513:I513"/>
    <mergeCell ref="A510:D510"/>
    <mergeCell ref="F510:I510"/>
    <mergeCell ref="J418:J419"/>
    <mergeCell ref="A442:G442"/>
    <mergeCell ref="A509:J509"/>
    <mergeCell ref="A505:G505"/>
    <mergeCell ref="A477:J477"/>
    <mergeCell ref="A478:D478"/>
    <mergeCell ref="F478:I478"/>
    <mergeCell ref="A479:I479"/>
    <mergeCell ref="A480:B480"/>
    <mergeCell ref="A481:C481"/>
    <mergeCell ref="D481:E481"/>
    <mergeCell ref="F481:G481"/>
    <mergeCell ref="H481:I481"/>
    <mergeCell ref="J481:J482"/>
    <mergeCell ref="A416:I416"/>
    <mergeCell ref="A417:B417"/>
    <mergeCell ref="A418:C418"/>
    <mergeCell ref="D418:E418"/>
    <mergeCell ref="F418:G418"/>
    <mergeCell ref="H418:I418"/>
    <mergeCell ref="J386:J387"/>
    <mergeCell ref="A410:G410"/>
    <mergeCell ref="A414:J414"/>
    <mergeCell ref="A415:D415"/>
    <mergeCell ref="F415:I415"/>
    <mergeCell ref="A384:I384"/>
    <mergeCell ref="A385:B385"/>
    <mergeCell ref="A386:C386"/>
    <mergeCell ref="D386:E386"/>
    <mergeCell ref="F386:G386"/>
    <mergeCell ref="H386:I386"/>
    <mergeCell ref="J354:J355"/>
    <mergeCell ref="A378:G378"/>
    <mergeCell ref="A382:J382"/>
    <mergeCell ref="A383:D383"/>
    <mergeCell ref="F383:I383"/>
    <mergeCell ref="A352:I352"/>
    <mergeCell ref="A353:B353"/>
    <mergeCell ref="A354:C354"/>
    <mergeCell ref="D354:E354"/>
    <mergeCell ref="F354:G354"/>
    <mergeCell ref="H354:I354"/>
    <mergeCell ref="J322:J323"/>
    <mergeCell ref="A347:G347"/>
    <mergeCell ref="A350:J350"/>
    <mergeCell ref="A351:D351"/>
    <mergeCell ref="F351:I351"/>
    <mergeCell ref="A320:I320"/>
    <mergeCell ref="A321:B321"/>
    <mergeCell ref="A322:C322"/>
    <mergeCell ref="D322:E322"/>
    <mergeCell ref="F322:G322"/>
    <mergeCell ref="H322:I322"/>
    <mergeCell ref="J290:J291"/>
    <mergeCell ref="A314:G314"/>
    <mergeCell ref="A318:J318"/>
    <mergeCell ref="A319:D319"/>
    <mergeCell ref="F319:I319"/>
    <mergeCell ref="A288:I288"/>
    <mergeCell ref="A289:B289"/>
    <mergeCell ref="A290:C290"/>
    <mergeCell ref="D290:E290"/>
    <mergeCell ref="F290:G290"/>
    <mergeCell ref="H290:I290"/>
    <mergeCell ref="J258:J259"/>
    <mergeCell ref="A282:G282"/>
    <mergeCell ref="A286:J286"/>
    <mergeCell ref="A287:D287"/>
    <mergeCell ref="F287:I287"/>
    <mergeCell ref="A256:I256"/>
    <mergeCell ref="A257:B257"/>
    <mergeCell ref="A258:C258"/>
    <mergeCell ref="D258:E258"/>
    <mergeCell ref="F258:G258"/>
    <mergeCell ref="H258:I258"/>
    <mergeCell ref="J195:J196"/>
    <mergeCell ref="A219:G219"/>
    <mergeCell ref="A254:J254"/>
    <mergeCell ref="A255:D255"/>
    <mergeCell ref="F255:I255"/>
    <mergeCell ref="A223:J223"/>
    <mergeCell ref="A224:D224"/>
    <mergeCell ref="F224:I224"/>
    <mergeCell ref="A225:I225"/>
    <mergeCell ref="A226:B226"/>
    <mergeCell ref="A227:C227"/>
    <mergeCell ref="D227:E227"/>
    <mergeCell ref="F227:G227"/>
    <mergeCell ref="H227:I227"/>
    <mergeCell ref="J227:J228"/>
    <mergeCell ref="A251:G251"/>
    <mergeCell ref="A193:I193"/>
    <mergeCell ref="A194:B194"/>
    <mergeCell ref="A195:C195"/>
    <mergeCell ref="D195:E195"/>
    <mergeCell ref="F195:G195"/>
    <mergeCell ref="H195:I195"/>
    <mergeCell ref="J163:J164"/>
    <mergeCell ref="A187:G187"/>
    <mergeCell ref="A191:J191"/>
    <mergeCell ref="A192:D192"/>
    <mergeCell ref="F192:I192"/>
    <mergeCell ref="A161:I161"/>
    <mergeCell ref="A162:B162"/>
    <mergeCell ref="A163:C163"/>
    <mergeCell ref="D163:E163"/>
    <mergeCell ref="F163:G163"/>
    <mergeCell ref="H163:I163"/>
    <mergeCell ref="J131:J132"/>
    <mergeCell ref="A155:G155"/>
    <mergeCell ref="A159:J159"/>
    <mergeCell ref="A160:D160"/>
    <mergeCell ref="F160:I160"/>
    <mergeCell ref="A129:I129"/>
    <mergeCell ref="A130:B130"/>
    <mergeCell ref="A131:C131"/>
    <mergeCell ref="D131:E131"/>
    <mergeCell ref="F131:G131"/>
    <mergeCell ref="H131:I131"/>
    <mergeCell ref="J99:J100"/>
    <mergeCell ref="A123:G123"/>
    <mergeCell ref="A127:J127"/>
    <mergeCell ref="A128:D128"/>
    <mergeCell ref="F128:I128"/>
    <mergeCell ref="A97:I97"/>
    <mergeCell ref="A98:B98"/>
    <mergeCell ref="A99:C99"/>
    <mergeCell ref="D99:E99"/>
    <mergeCell ref="F99:G99"/>
    <mergeCell ref="H99:I99"/>
    <mergeCell ref="J67:J68"/>
    <mergeCell ref="A91:G91"/>
    <mergeCell ref="A95:J95"/>
    <mergeCell ref="A96:D96"/>
    <mergeCell ref="F96:I96"/>
    <mergeCell ref="A65:I65"/>
    <mergeCell ref="A66:B66"/>
    <mergeCell ref="A67:C67"/>
    <mergeCell ref="D67:E67"/>
    <mergeCell ref="F67:G67"/>
    <mergeCell ref="H67:I67"/>
    <mergeCell ref="A60:G60"/>
    <mergeCell ref="A63:J63"/>
    <mergeCell ref="A64:D64"/>
    <mergeCell ref="F64:I64"/>
    <mergeCell ref="A36:C36"/>
    <mergeCell ref="D36:E36"/>
    <mergeCell ref="F36:G36"/>
    <mergeCell ref="H36:I36"/>
    <mergeCell ref="J36:J37"/>
    <mergeCell ref="A32:J32"/>
    <mergeCell ref="A33:D33"/>
    <mergeCell ref="F33:I33"/>
    <mergeCell ref="A34:I34"/>
    <mergeCell ref="A35:B35"/>
    <mergeCell ref="A29:G29"/>
    <mergeCell ref="A30:G30"/>
    <mergeCell ref="A1:J1"/>
    <mergeCell ref="A2:D2"/>
    <mergeCell ref="F2:I2"/>
    <mergeCell ref="A3:I3"/>
    <mergeCell ref="A4:B4"/>
    <mergeCell ref="A5:C5"/>
    <mergeCell ref="D5:E5"/>
    <mergeCell ref="F5:G5"/>
    <mergeCell ref="H5:I5"/>
    <mergeCell ref="J5:J6"/>
  </mergeCells>
  <pageMargins left="0.11811023622047245" right="0.11811023622047245" top="0.19685039370078741" bottom="0.19685039370078741" header="0.70866141732283472" footer="0.7086614173228347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6D471-2227-4288-8D1F-21DA22ADDB5A}">
  <dimension ref="A1:E45"/>
  <sheetViews>
    <sheetView topLeftCell="A31" zoomScale="175" zoomScaleNormal="175" workbookViewId="0">
      <selection activeCell="B45" sqref="B45"/>
    </sheetView>
  </sheetViews>
  <sheetFormatPr defaultRowHeight="15" x14ac:dyDescent="0.25"/>
  <cols>
    <col min="1" max="1" width="27.5703125" customWidth="1"/>
    <col min="2" max="2" width="27.28515625" customWidth="1"/>
    <col min="3" max="3" width="19" customWidth="1"/>
    <col min="5" max="5" width="15.42578125" bestFit="1" customWidth="1"/>
    <col min="257" max="257" width="27.5703125" customWidth="1"/>
    <col min="258" max="258" width="27.28515625" customWidth="1"/>
    <col min="259" max="259" width="19" customWidth="1"/>
    <col min="513" max="513" width="27.5703125" customWidth="1"/>
    <col min="514" max="514" width="27.28515625" customWidth="1"/>
    <col min="515" max="515" width="19" customWidth="1"/>
    <col min="769" max="769" width="27.5703125" customWidth="1"/>
    <col min="770" max="770" width="27.28515625" customWidth="1"/>
    <col min="771" max="771" width="19" customWidth="1"/>
    <col min="1025" max="1025" width="27.5703125" customWidth="1"/>
    <col min="1026" max="1026" width="27.28515625" customWidth="1"/>
    <col min="1027" max="1027" width="19" customWidth="1"/>
    <col min="1281" max="1281" width="27.5703125" customWidth="1"/>
    <col min="1282" max="1282" width="27.28515625" customWidth="1"/>
    <col min="1283" max="1283" width="19" customWidth="1"/>
    <col min="1537" max="1537" width="27.5703125" customWidth="1"/>
    <col min="1538" max="1538" width="27.28515625" customWidth="1"/>
    <col min="1539" max="1539" width="19" customWidth="1"/>
    <col min="1793" max="1793" width="27.5703125" customWidth="1"/>
    <col min="1794" max="1794" width="27.28515625" customWidth="1"/>
    <col min="1795" max="1795" width="19" customWidth="1"/>
    <col min="2049" max="2049" width="27.5703125" customWidth="1"/>
    <col min="2050" max="2050" width="27.28515625" customWidth="1"/>
    <col min="2051" max="2051" width="19" customWidth="1"/>
    <col min="2305" max="2305" width="27.5703125" customWidth="1"/>
    <col min="2306" max="2306" width="27.28515625" customWidth="1"/>
    <col min="2307" max="2307" width="19" customWidth="1"/>
    <col min="2561" max="2561" width="27.5703125" customWidth="1"/>
    <col min="2562" max="2562" width="27.28515625" customWidth="1"/>
    <col min="2563" max="2563" width="19" customWidth="1"/>
    <col min="2817" max="2817" width="27.5703125" customWidth="1"/>
    <col min="2818" max="2818" width="27.28515625" customWidth="1"/>
    <col min="2819" max="2819" width="19" customWidth="1"/>
    <col min="3073" max="3073" width="27.5703125" customWidth="1"/>
    <col min="3074" max="3074" width="27.28515625" customWidth="1"/>
    <col min="3075" max="3075" width="19" customWidth="1"/>
    <col min="3329" max="3329" width="27.5703125" customWidth="1"/>
    <col min="3330" max="3330" width="27.28515625" customWidth="1"/>
    <col min="3331" max="3331" width="19" customWidth="1"/>
    <col min="3585" max="3585" width="27.5703125" customWidth="1"/>
    <col min="3586" max="3586" width="27.28515625" customWidth="1"/>
    <col min="3587" max="3587" width="19" customWidth="1"/>
    <col min="3841" max="3841" width="27.5703125" customWidth="1"/>
    <col min="3842" max="3842" width="27.28515625" customWidth="1"/>
    <col min="3843" max="3843" width="19" customWidth="1"/>
    <col min="4097" max="4097" width="27.5703125" customWidth="1"/>
    <col min="4098" max="4098" width="27.28515625" customWidth="1"/>
    <col min="4099" max="4099" width="19" customWidth="1"/>
    <col min="4353" max="4353" width="27.5703125" customWidth="1"/>
    <col min="4354" max="4354" width="27.28515625" customWidth="1"/>
    <col min="4355" max="4355" width="19" customWidth="1"/>
    <col min="4609" max="4609" width="27.5703125" customWidth="1"/>
    <col min="4610" max="4610" width="27.28515625" customWidth="1"/>
    <col min="4611" max="4611" width="19" customWidth="1"/>
    <col min="4865" max="4865" width="27.5703125" customWidth="1"/>
    <col min="4866" max="4866" width="27.28515625" customWidth="1"/>
    <col min="4867" max="4867" width="19" customWidth="1"/>
    <col min="5121" max="5121" width="27.5703125" customWidth="1"/>
    <col min="5122" max="5122" width="27.28515625" customWidth="1"/>
    <col min="5123" max="5123" width="19" customWidth="1"/>
    <col min="5377" max="5377" width="27.5703125" customWidth="1"/>
    <col min="5378" max="5378" width="27.28515625" customWidth="1"/>
    <col min="5379" max="5379" width="19" customWidth="1"/>
    <col min="5633" max="5633" width="27.5703125" customWidth="1"/>
    <col min="5634" max="5634" width="27.28515625" customWidth="1"/>
    <col min="5635" max="5635" width="19" customWidth="1"/>
    <col min="5889" max="5889" width="27.5703125" customWidth="1"/>
    <col min="5890" max="5890" width="27.28515625" customWidth="1"/>
    <col min="5891" max="5891" width="19" customWidth="1"/>
    <col min="6145" max="6145" width="27.5703125" customWidth="1"/>
    <col min="6146" max="6146" width="27.28515625" customWidth="1"/>
    <col min="6147" max="6147" width="19" customWidth="1"/>
    <col min="6401" max="6401" width="27.5703125" customWidth="1"/>
    <col min="6402" max="6402" width="27.28515625" customWidth="1"/>
    <col min="6403" max="6403" width="19" customWidth="1"/>
    <col min="6657" max="6657" width="27.5703125" customWidth="1"/>
    <col min="6658" max="6658" width="27.28515625" customWidth="1"/>
    <col min="6659" max="6659" width="19" customWidth="1"/>
    <col min="6913" max="6913" width="27.5703125" customWidth="1"/>
    <col min="6914" max="6914" width="27.28515625" customWidth="1"/>
    <col min="6915" max="6915" width="19" customWidth="1"/>
    <col min="7169" max="7169" width="27.5703125" customWidth="1"/>
    <col min="7170" max="7170" width="27.28515625" customWidth="1"/>
    <col min="7171" max="7171" width="19" customWidth="1"/>
    <col min="7425" max="7425" width="27.5703125" customWidth="1"/>
    <col min="7426" max="7426" width="27.28515625" customWidth="1"/>
    <col min="7427" max="7427" width="19" customWidth="1"/>
    <col min="7681" max="7681" width="27.5703125" customWidth="1"/>
    <col min="7682" max="7682" width="27.28515625" customWidth="1"/>
    <col min="7683" max="7683" width="19" customWidth="1"/>
    <col min="7937" max="7937" width="27.5703125" customWidth="1"/>
    <col min="7938" max="7938" width="27.28515625" customWidth="1"/>
    <col min="7939" max="7939" width="19" customWidth="1"/>
    <col min="8193" max="8193" width="27.5703125" customWidth="1"/>
    <col min="8194" max="8194" width="27.28515625" customWidth="1"/>
    <col min="8195" max="8195" width="19" customWidth="1"/>
    <col min="8449" max="8449" width="27.5703125" customWidth="1"/>
    <col min="8450" max="8450" width="27.28515625" customWidth="1"/>
    <col min="8451" max="8451" width="19" customWidth="1"/>
    <col min="8705" max="8705" width="27.5703125" customWidth="1"/>
    <col min="8706" max="8706" width="27.28515625" customWidth="1"/>
    <col min="8707" max="8707" width="19" customWidth="1"/>
    <col min="8961" max="8961" width="27.5703125" customWidth="1"/>
    <col min="8962" max="8962" width="27.28515625" customWidth="1"/>
    <col min="8963" max="8963" width="19" customWidth="1"/>
    <col min="9217" max="9217" width="27.5703125" customWidth="1"/>
    <col min="9218" max="9218" width="27.28515625" customWidth="1"/>
    <col min="9219" max="9219" width="19" customWidth="1"/>
    <col min="9473" max="9473" width="27.5703125" customWidth="1"/>
    <col min="9474" max="9474" width="27.28515625" customWidth="1"/>
    <col min="9475" max="9475" width="19" customWidth="1"/>
    <col min="9729" max="9729" width="27.5703125" customWidth="1"/>
    <col min="9730" max="9730" width="27.28515625" customWidth="1"/>
    <col min="9731" max="9731" width="19" customWidth="1"/>
    <col min="9985" max="9985" width="27.5703125" customWidth="1"/>
    <col min="9986" max="9986" width="27.28515625" customWidth="1"/>
    <col min="9987" max="9987" width="19" customWidth="1"/>
    <col min="10241" max="10241" width="27.5703125" customWidth="1"/>
    <col min="10242" max="10242" width="27.28515625" customWidth="1"/>
    <col min="10243" max="10243" width="19" customWidth="1"/>
    <col min="10497" max="10497" width="27.5703125" customWidth="1"/>
    <col min="10498" max="10498" width="27.28515625" customWidth="1"/>
    <col min="10499" max="10499" width="19" customWidth="1"/>
    <col min="10753" max="10753" width="27.5703125" customWidth="1"/>
    <col min="10754" max="10754" width="27.28515625" customWidth="1"/>
    <col min="10755" max="10755" width="19" customWidth="1"/>
    <col min="11009" max="11009" width="27.5703125" customWidth="1"/>
    <col min="11010" max="11010" width="27.28515625" customWidth="1"/>
    <col min="11011" max="11011" width="19" customWidth="1"/>
    <col min="11265" max="11265" width="27.5703125" customWidth="1"/>
    <col min="11266" max="11266" width="27.28515625" customWidth="1"/>
    <col min="11267" max="11267" width="19" customWidth="1"/>
    <col min="11521" max="11521" width="27.5703125" customWidth="1"/>
    <col min="11522" max="11522" width="27.28515625" customWidth="1"/>
    <col min="11523" max="11523" width="19" customWidth="1"/>
    <col min="11777" max="11777" width="27.5703125" customWidth="1"/>
    <col min="11778" max="11778" width="27.28515625" customWidth="1"/>
    <col min="11779" max="11779" width="19" customWidth="1"/>
    <col min="12033" max="12033" width="27.5703125" customWidth="1"/>
    <col min="12034" max="12034" width="27.28515625" customWidth="1"/>
    <col min="12035" max="12035" width="19" customWidth="1"/>
    <col min="12289" max="12289" width="27.5703125" customWidth="1"/>
    <col min="12290" max="12290" width="27.28515625" customWidth="1"/>
    <col min="12291" max="12291" width="19" customWidth="1"/>
    <col min="12545" max="12545" width="27.5703125" customWidth="1"/>
    <col min="12546" max="12546" width="27.28515625" customWidth="1"/>
    <col min="12547" max="12547" width="19" customWidth="1"/>
    <col min="12801" max="12801" width="27.5703125" customWidth="1"/>
    <col min="12802" max="12802" width="27.28515625" customWidth="1"/>
    <col min="12803" max="12803" width="19" customWidth="1"/>
    <col min="13057" max="13057" width="27.5703125" customWidth="1"/>
    <col min="13058" max="13058" width="27.28515625" customWidth="1"/>
    <col min="13059" max="13059" width="19" customWidth="1"/>
    <col min="13313" max="13313" width="27.5703125" customWidth="1"/>
    <col min="13314" max="13314" width="27.28515625" customWidth="1"/>
    <col min="13315" max="13315" width="19" customWidth="1"/>
    <col min="13569" max="13569" width="27.5703125" customWidth="1"/>
    <col min="13570" max="13570" width="27.28515625" customWidth="1"/>
    <col min="13571" max="13571" width="19" customWidth="1"/>
    <col min="13825" max="13825" width="27.5703125" customWidth="1"/>
    <col min="13826" max="13826" width="27.28515625" customWidth="1"/>
    <col min="13827" max="13827" width="19" customWidth="1"/>
    <col min="14081" max="14081" width="27.5703125" customWidth="1"/>
    <col min="14082" max="14082" width="27.28515625" customWidth="1"/>
    <col min="14083" max="14083" width="19" customWidth="1"/>
    <col min="14337" max="14337" width="27.5703125" customWidth="1"/>
    <col min="14338" max="14338" width="27.28515625" customWidth="1"/>
    <col min="14339" max="14339" width="19" customWidth="1"/>
    <col min="14593" max="14593" width="27.5703125" customWidth="1"/>
    <col min="14594" max="14594" width="27.28515625" customWidth="1"/>
    <col min="14595" max="14595" width="19" customWidth="1"/>
    <col min="14849" max="14849" width="27.5703125" customWidth="1"/>
    <col min="14850" max="14850" width="27.28515625" customWidth="1"/>
    <col min="14851" max="14851" width="19" customWidth="1"/>
    <col min="15105" max="15105" width="27.5703125" customWidth="1"/>
    <col min="15106" max="15106" width="27.28515625" customWidth="1"/>
    <col min="15107" max="15107" width="19" customWidth="1"/>
    <col min="15361" max="15361" width="27.5703125" customWidth="1"/>
    <col min="15362" max="15362" width="27.28515625" customWidth="1"/>
    <col min="15363" max="15363" width="19" customWidth="1"/>
    <col min="15617" max="15617" width="27.5703125" customWidth="1"/>
    <col min="15618" max="15618" width="27.28515625" customWidth="1"/>
    <col min="15619" max="15619" width="19" customWidth="1"/>
    <col min="15873" max="15873" width="27.5703125" customWidth="1"/>
    <col min="15874" max="15874" width="27.28515625" customWidth="1"/>
    <col min="15875" max="15875" width="19" customWidth="1"/>
    <col min="16129" max="16129" width="27.5703125" customWidth="1"/>
    <col min="16130" max="16130" width="27.28515625" customWidth="1"/>
    <col min="16131" max="16131" width="19" customWidth="1"/>
  </cols>
  <sheetData>
    <row r="1" spans="1:3" ht="15.75" x14ac:dyDescent="0.25">
      <c r="A1" s="232" t="s">
        <v>321</v>
      </c>
      <c r="C1" s="233" t="s">
        <v>3</v>
      </c>
    </row>
    <row r="2" spans="1:3" ht="16.5" thickBot="1" x14ac:dyDescent="0.3">
      <c r="A2" s="234" t="s">
        <v>322</v>
      </c>
    </row>
    <row r="3" spans="1:3" ht="15.75" x14ac:dyDescent="0.25">
      <c r="A3" s="235" t="s">
        <v>338</v>
      </c>
      <c r="B3" s="236">
        <v>16853500</v>
      </c>
    </row>
    <row r="4" spans="1:3" ht="15.75" x14ac:dyDescent="0.25">
      <c r="A4" s="237" t="s">
        <v>339</v>
      </c>
      <c r="B4" s="238">
        <v>0</v>
      </c>
    </row>
    <row r="5" spans="1:3" ht="15.75" x14ac:dyDescent="0.25">
      <c r="A5" s="237" t="s">
        <v>340</v>
      </c>
      <c r="B5" s="238">
        <v>0</v>
      </c>
    </row>
    <row r="6" spans="1:3" ht="15.75" x14ac:dyDescent="0.25">
      <c r="A6" s="239" t="s">
        <v>341</v>
      </c>
      <c r="B6" s="240">
        <v>0</v>
      </c>
    </row>
    <row r="7" spans="1:3" ht="15.75" x14ac:dyDescent="0.25">
      <c r="A7" s="239" t="s">
        <v>342</v>
      </c>
      <c r="B7" s="240">
        <v>0</v>
      </c>
    </row>
    <row r="8" spans="1:3" ht="15.75" x14ac:dyDescent="0.25">
      <c r="A8" s="239" t="s">
        <v>343</v>
      </c>
      <c r="B8" s="240">
        <v>0</v>
      </c>
    </row>
    <row r="9" spans="1:3" ht="15.75" x14ac:dyDescent="0.25">
      <c r="A9" s="239" t="s">
        <v>344</v>
      </c>
      <c r="B9" s="240">
        <v>0</v>
      </c>
    </row>
    <row r="10" spans="1:3" ht="15.75" x14ac:dyDescent="0.25">
      <c r="A10" s="239" t="s">
        <v>345</v>
      </c>
      <c r="B10" s="240">
        <v>0</v>
      </c>
    </row>
    <row r="11" spans="1:3" ht="16.5" thickBot="1" x14ac:dyDescent="0.3">
      <c r="A11" s="241" t="s">
        <v>323</v>
      </c>
      <c r="B11" s="242">
        <f>SUM(B3:B10)</f>
        <v>16853500</v>
      </c>
    </row>
    <row r="14" spans="1:3" ht="16.5" thickBot="1" x14ac:dyDescent="0.3">
      <c r="A14" s="234" t="s">
        <v>324</v>
      </c>
      <c r="B14" s="234"/>
    </row>
    <row r="15" spans="1:3" ht="15.75" x14ac:dyDescent="0.25">
      <c r="A15" s="235" t="s">
        <v>338</v>
      </c>
      <c r="B15" s="236">
        <v>20545107</v>
      </c>
    </row>
    <row r="16" spans="1:3" ht="15.75" x14ac:dyDescent="0.25">
      <c r="A16" s="237" t="s">
        <v>339</v>
      </c>
      <c r="B16" s="238">
        <v>0</v>
      </c>
    </row>
    <row r="17" spans="1:3" ht="15.75" x14ac:dyDescent="0.25">
      <c r="A17" s="237" t="s">
        <v>346</v>
      </c>
      <c r="B17" s="238">
        <v>0</v>
      </c>
    </row>
    <row r="18" spans="1:3" ht="15.75" x14ac:dyDescent="0.25">
      <c r="A18" s="239" t="s">
        <v>341</v>
      </c>
      <c r="B18" s="240">
        <v>0</v>
      </c>
    </row>
    <row r="19" spans="1:3" ht="15.75" x14ac:dyDescent="0.25">
      <c r="A19" s="239" t="s">
        <v>342</v>
      </c>
      <c r="B19" s="240">
        <v>0</v>
      </c>
    </row>
    <row r="20" spans="1:3" ht="15.75" x14ac:dyDescent="0.25">
      <c r="A20" s="239" t="s">
        <v>343</v>
      </c>
      <c r="B20" s="240">
        <v>0</v>
      </c>
    </row>
    <row r="21" spans="1:3" ht="15.75" x14ac:dyDescent="0.25">
      <c r="A21" s="239" t="s">
        <v>344</v>
      </c>
      <c r="B21" s="240">
        <v>0</v>
      </c>
    </row>
    <row r="22" spans="1:3" ht="15.75" x14ac:dyDescent="0.25">
      <c r="A22" s="239" t="s">
        <v>345</v>
      </c>
      <c r="B22" s="240">
        <v>0</v>
      </c>
    </row>
    <row r="23" spans="1:3" ht="16.5" thickBot="1" x14ac:dyDescent="0.3">
      <c r="A23" s="241" t="s">
        <v>323</v>
      </c>
      <c r="B23" s="242">
        <f>SUM(B15:B22)</f>
        <v>20545107</v>
      </c>
    </row>
    <row r="24" spans="1:3" ht="15.75" thickBot="1" x14ac:dyDescent="0.3"/>
    <row r="25" spans="1:3" ht="15.75" thickBot="1" x14ac:dyDescent="0.3">
      <c r="A25" s="243" t="s">
        <v>325</v>
      </c>
      <c r="B25" s="244">
        <f>B11-B23</f>
        <v>-3691607</v>
      </c>
    </row>
    <row r="28" spans="1:3" ht="15.75" thickBot="1" x14ac:dyDescent="0.3">
      <c r="A28" t="s">
        <v>326</v>
      </c>
      <c r="C28" t="s">
        <v>327</v>
      </c>
    </row>
    <row r="29" spans="1:3" ht="16.5" thickBot="1" x14ac:dyDescent="0.3">
      <c r="A29" s="245" t="s">
        <v>320</v>
      </c>
      <c r="B29" s="246">
        <v>0</v>
      </c>
      <c r="C29" s="247">
        <f t="shared" ref="C29:C36" si="0">B15-B3</f>
        <v>3691607</v>
      </c>
    </row>
    <row r="30" spans="1:3" ht="16.5" thickBot="1" x14ac:dyDescent="0.3">
      <c r="A30" s="248" t="s">
        <v>328</v>
      </c>
      <c r="B30" s="249">
        <v>0</v>
      </c>
      <c r="C30" s="250">
        <f t="shared" si="0"/>
        <v>0</v>
      </c>
    </row>
    <row r="31" spans="1:3" ht="16.5" thickBot="1" x14ac:dyDescent="0.3">
      <c r="A31" s="248" t="s">
        <v>329</v>
      </c>
      <c r="B31" s="249">
        <v>0</v>
      </c>
      <c r="C31" s="251">
        <f t="shared" si="0"/>
        <v>0</v>
      </c>
    </row>
    <row r="32" spans="1:3" ht="16.5" thickBot="1" x14ac:dyDescent="0.3">
      <c r="A32" s="248" t="s">
        <v>330</v>
      </c>
      <c r="B32" s="252">
        <v>0</v>
      </c>
      <c r="C32" s="244">
        <f t="shared" si="0"/>
        <v>0</v>
      </c>
    </row>
    <row r="33" spans="1:5" ht="16.5" thickBot="1" x14ac:dyDescent="0.3">
      <c r="A33" s="248" t="s">
        <v>331</v>
      </c>
      <c r="B33" s="252">
        <v>0</v>
      </c>
      <c r="C33" s="253">
        <f t="shared" si="0"/>
        <v>0</v>
      </c>
    </row>
    <row r="34" spans="1:5" ht="16.5" thickBot="1" x14ac:dyDescent="0.3">
      <c r="A34" s="254" t="s">
        <v>332</v>
      </c>
      <c r="B34" s="255">
        <v>0</v>
      </c>
      <c r="C34" s="256">
        <f t="shared" si="0"/>
        <v>0</v>
      </c>
    </row>
    <row r="35" spans="1:5" ht="16.5" thickBot="1" x14ac:dyDescent="0.3">
      <c r="A35" s="257" t="s">
        <v>333</v>
      </c>
      <c r="B35" s="258">
        <v>0</v>
      </c>
      <c r="C35" s="253">
        <f t="shared" si="0"/>
        <v>0</v>
      </c>
    </row>
    <row r="36" spans="1:5" ht="16.5" thickBot="1" x14ac:dyDescent="0.3">
      <c r="A36" s="257" t="s">
        <v>334</v>
      </c>
      <c r="B36" s="258">
        <v>0</v>
      </c>
      <c r="C36" s="253">
        <v>0</v>
      </c>
    </row>
    <row r="37" spans="1:5" ht="15.75" thickBot="1" x14ac:dyDescent="0.3">
      <c r="B37" s="259"/>
      <c r="C37" s="260">
        <f>B11-B23</f>
        <v>-3691607</v>
      </c>
      <c r="E37" s="261"/>
    </row>
    <row r="43" spans="1:5" x14ac:dyDescent="0.25">
      <c r="A43" t="s">
        <v>335</v>
      </c>
      <c r="B43" s="262"/>
    </row>
    <row r="44" spans="1:5" x14ac:dyDescent="0.25">
      <c r="A44" t="s">
        <v>336</v>
      </c>
      <c r="B44" s="262"/>
    </row>
    <row r="45" spans="1:5" x14ac:dyDescent="0.25">
      <c r="A45" t="s">
        <v>337</v>
      </c>
      <c r="B45" s="263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542A1-D314-4CD3-AF61-7C39275C59CA}">
  <dimension ref="A1:J54"/>
  <sheetViews>
    <sheetView tabSelected="1" workbookViewId="0">
      <selection activeCell="E53" sqref="E53"/>
    </sheetView>
  </sheetViews>
  <sheetFormatPr defaultRowHeight="15" x14ac:dyDescent="0.25"/>
  <cols>
    <col min="1" max="1" width="13.42578125" customWidth="1"/>
    <col min="2" max="2" width="13.5703125" customWidth="1"/>
    <col min="3" max="5" width="12.140625" customWidth="1"/>
    <col min="6" max="6" width="12.85546875" customWidth="1"/>
    <col min="7" max="7" width="14.5703125" customWidth="1"/>
    <col min="257" max="257" width="13.7109375" customWidth="1"/>
    <col min="258" max="261" width="12.140625" customWidth="1"/>
    <col min="262" max="262" width="12.85546875" customWidth="1"/>
    <col min="263" max="263" width="15.7109375" customWidth="1"/>
    <col min="513" max="513" width="13.7109375" customWidth="1"/>
    <col min="514" max="517" width="12.140625" customWidth="1"/>
    <col min="518" max="518" width="12.85546875" customWidth="1"/>
    <col min="519" max="519" width="15.7109375" customWidth="1"/>
    <col min="769" max="769" width="13.7109375" customWidth="1"/>
    <col min="770" max="773" width="12.140625" customWidth="1"/>
    <col min="774" max="774" width="12.85546875" customWidth="1"/>
    <col min="775" max="775" width="15.7109375" customWidth="1"/>
    <col min="1025" max="1025" width="13.7109375" customWidth="1"/>
    <col min="1026" max="1029" width="12.140625" customWidth="1"/>
    <col min="1030" max="1030" width="12.85546875" customWidth="1"/>
    <col min="1031" max="1031" width="15.7109375" customWidth="1"/>
    <col min="1281" max="1281" width="13.7109375" customWidth="1"/>
    <col min="1282" max="1285" width="12.140625" customWidth="1"/>
    <col min="1286" max="1286" width="12.85546875" customWidth="1"/>
    <col min="1287" max="1287" width="15.7109375" customWidth="1"/>
    <col min="1537" max="1537" width="13.7109375" customWidth="1"/>
    <col min="1538" max="1541" width="12.140625" customWidth="1"/>
    <col min="1542" max="1542" width="12.85546875" customWidth="1"/>
    <col min="1543" max="1543" width="15.7109375" customWidth="1"/>
    <col min="1793" max="1793" width="13.7109375" customWidth="1"/>
    <col min="1794" max="1797" width="12.140625" customWidth="1"/>
    <col min="1798" max="1798" width="12.85546875" customWidth="1"/>
    <col min="1799" max="1799" width="15.7109375" customWidth="1"/>
    <col min="2049" max="2049" width="13.7109375" customWidth="1"/>
    <col min="2050" max="2053" width="12.140625" customWidth="1"/>
    <col min="2054" max="2054" width="12.85546875" customWidth="1"/>
    <col min="2055" max="2055" width="15.7109375" customWidth="1"/>
    <col min="2305" max="2305" width="13.7109375" customWidth="1"/>
    <col min="2306" max="2309" width="12.140625" customWidth="1"/>
    <col min="2310" max="2310" width="12.85546875" customWidth="1"/>
    <col min="2311" max="2311" width="15.7109375" customWidth="1"/>
    <col min="2561" max="2561" width="13.7109375" customWidth="1"/>
    <col min="2562" max="2565" width="12.140625" customWidth="1"/>
    <col min="2566" max="2566" width="12.85546875" customWidth="1"/>
    <col min="2567" max="2567" width="15.7109375" customWidth="1"/>
    <col min="2817" max="2817" width="13.7109375" customWidth="1"/>
    <col min="2818" max="2821" width="12.140625" customWidth="1"/>
    <col min="2822" max="2822" width="12.85546875" customWidth="1"/>
    <col min="2823" max="2823" width="15.7109375" customWidth="1"/>
    <col min="3073" max="3073" width="13.7109375" customWidth="1"/>
    <col min="3074" max="3077" width="12.140625" customWidth="1"/>
    <col min="3078" max="3078" width="12.85546875" customWidth="1"/>
    <col min="3079" max="3079" width="15.7109375" customWidth="1"/>
    <col min="3329" max="3329" width="13.7109375" customWidth="1"/>
    <col min="3330" max="3333" width="12.140625" customWidth="1"/>
    <col min="3334" max="3334" width="12.85546875" customWidth="1"/>
    <col min="3335" max="3335" width="15.7109375" customWidth="1"/>
    <col min="3585" max="3585" width="13.7109375" customWidth="1"/>
    <col min="3586" max="3589" width="12.140625" customWidth="1"/>
    <col min="3590" max="3590" width="12.85546875" customWidth="1"/>
    <col min="3591" max="3591" width="15.7109375" customWidth="1"/>
    <col min="3841" max="3841" width="13.7109375" customWidth="1"/>
    <col min="3842" max="3845" width="12.140625" customWidth="1"/>
    <col min="3846" max="3846" width="12.85546875" customWidth="1"/>
    <col min="3847" max="3847" width="15.7109375" customWidth="1"/>
    <col min="4097" max="4097" width="13.7109375" customWidth="1"/>
    <col min="4098" max="4101" width="12.140625" customWidth="1"/>
    <col min="4102" max="4102" width="12.85546875" customWidth="1"/>
    <col min="4103" max="4103" width="15.7109375" customWidth="1"/>
    <col min="4353" max="4353" width="13.7109375" customWidth="1"/>
    <col min="4354" max="4357" width="12.140625" customWidth="1"/>
    <col min="4358" max="4358" width="12.85546875" customWidth="1"/>
    <col min="4359" max="4359" width="15.7109375" customWidth="1"/>
    <col min="4609" max="4609" width="13.7109375" customWidth="1"/>
    <col min="4610" max="4613" width="12.140625" customWidth="1"/>
    <col min="4614" max="4614" width="12.85546875" customWidth="1"/>
    <col min="4615" max="4615" width="15.7109375" customWidth="1"/>
    <col min="4865" max="4865" width="13.7109375" customWidth="1"/>
    <col min="4866" max="4869" width="12.140625" customWidth="1"/>
    <col min="4870" max="4870" width="12.85546875" customWidth="1"/>
    <col min="4871" max="4871" width="15.7109375" customWidth="1"/>
    <col min="5121" max="5121" width="13.7109375" customWidth="1"/>
    <col min="5122" max="5125" width="12.140625" customWidth="1"/>
    <col min="5126" max="5126" width="12.85546875" customWidth="1"/>
    <col min="5127" max="5127" width="15.7109375" customWidth="1"/>
    <col min="5377" max="5377" width="13.7109375" customWidth="1"/>
    <col min="5378" max="5381" width="12.140625" customWidth="1"/>
    <col min="5382" max="5382" width="12.85546875" customWidth="1"/>
    <col min="5383" max="5383" width="15.7109375" customWidth="1"/>
    <col min="5633" max="5633" width="13.7109375" customWidth="1"/>
    <col min="5634" max="5637" width="12.140625" customWidth="1"/>
    <col min="5638" max="5638" width="12.85546875" customWidth="1"/>
    <col min="5639" max="5639" width="15.7109375" customWidth="1"/>
    <col min="5889" max="5889" width="13.7109375" customWidth="1"/>
    <col min="5890" max="5893" width="12.140625" customWidth="1"/>
    <col min="5894" max="5894" width="12.85546875" customWidth="1"/>
    <col min="5895" max="5895" width="15.7109375" customWidth="1"/>
    <col min="6145" max="6145" width="13.7109375" customWidth="1"/>
    <col min="6146" max="6149" width="12.140625" customWidth="1"/>
    <col min="6150" max="6150" width="12.85546875" customWidth="1"/>
    <col min="6151" max="6151" width="15.7109375" customWidth="1"/>
    <col min="6401" max="6401" width="13.7109375" customWidth="1"/>
    <col min="6402" max="6405" width="12.140625" customWidth="1"/>
    <col min="6406" max="6406" width="12.85546875" customWidth="1"/>
    <col min="6407" max="6407" width="15.7109375" customWidth="1"/>
    <col min="6657" max="6657" width="13.7109375" customWidth="1"/>
    <col min="6658" max="6661" width="12.140625" customWidth="1"/>
    <col min="6662" max="6662" width="12.85546875" customWidth="1"/>
    <col min="6663" max="6663" width="15.7109375" customWidth="1"/>
    <col min="6913" max="6913" width="13.7109375" customWidth="1"/>
    <col min="6914" max="6917" width="12.140625" customWidth="1"/>
    <col min="6918" max="6918" width="12.85546875" customWidth="1"/>
    <col min="6919" max="6919" width="15.7109375" customWidth="1"/>
    <col min="7169" max="7169" width="13.7109375" customWidth="1"/>
    <col min="7170" max="7173" width="12.140625" customWidth="1"/>
    <col min="7174" max="7174" width="12.85546875" customWidth="1"/>
    <col min="7175" max="7175" width="15.7109375" customWidth="1"/>
    <col min="7425" max="7425" width="13.7109375" customWidth="1"/>
    <col min="7426" max="7429" width="12.140625" customWidth="1"/>
    <col min="7430" max="7430" width="12.85546875" customWidth="1"/>
    <col min="7431" max="7431" width="15.7109375" customWidth="1"/>
    <col min="7681" max="7681" width="13.7109375" customWidth="1"/>
    <col min="7682" max="7685" width="12.140625" customWidth="1"/>
    <col min="7686" max="7686" width="12.85546875" customWidth="1"/>
    <col min="7687" max="7687" width="15.7109375" customWidth="1"/>
    <col min="7937" max="7937" width="13.7109375" customWidth="1"/>
    <col min="7938" max="7941" width="12.140625" customWidth="1"/>
    <col min="7942" max="7942" width="12.85546875" customWidth="1"/>
    <col min="7943" max="7943" width="15.7109375" customWidth="1"/>
    <col min="8193" max="8193" width="13.7109375" customWidth="1"/>
    <col min="8194" max="8197" width="12.140625" customWidth="1"/>
    <col min="8198" max="8198" width="12.85546875" customWidth="1"/>
    <col min="8199" max="8199" width="15.7109375" customWidth="1"/>
    <col min="8449" max="8449" width="13.7109375" customWidth="1"/>
    <col min="8450" max="8453" width="12.140625" customWidth="1"/>
    <col min="8454" max="8454" width="12.85546875" customWidth="1"/>
    <col min="8455" max="8455" width="15.7109375" customWidth="1"/>
    <col min="8705" max="8705" width="13.7109375" customWidth="1"/>
    <col min="8706" max="8709" width="12.140625" customWidth="1"/>
    <col min="8710" max="8710" width="12.85546875" customWidth="1"/>
    <col min="8711" max="8711" width="15.7109375" customWidth="1"/>
    <col min="8961" max="8961" width="13.7109375" customWidth="1"/>
    <col min="8962" max="8965" width="12.140625" customWidth="1"/>
    <col min="8966" max="8966" width="12.85546875" customWidth="1"/>
    <col min="8967" max="8967" width="15.7109375" customWidth="1"/>
    <col min="9217" max="9217" width="13.7109375" customWidth="1"/>
    <col min="9218" max="9221" width="12.140625" customWidth="1"/>
    <col min="9222" max="9222" width="12.85546875" customWidth="1"/>
    <col min="9223" max="9223" width="15.7109375" customWidth="1"/>
    <col min="9473" max="9473" width="13.7109375" customWidth="1"/>
    <col min="9474" max="9477" width="12.140625" customWidth="1"/>
    <col min="9478" max="9478" width="12.85546875" customWidth="1"/>
    <col min="9479" max="9479" width="15.7109375" customWidth="1"/>
    <col min="9729" max="9729" width="13.7109375" customWidth="1"/>
    <col min="9730" max="9733" width="12.140625" customWidth="1"/>
    <col min="9734" max="9734" width="12.85546875" customWidth="1"/>
    <col min="9735" max="9735" width="15.7109375" customWidth="1"/>
    <col min="9985" max="9985" width="13.7109375" customWidth="1"/>
    <col min="9986" max="9989" width="12.140625" customWidth="1"/>
    <col min="9990" max="9990" width="12.85546875" customWidth="1"/>
    <col min="9991" max="9991" width="15.7109375" customWidth="1"/>
    <col min="10241" max="10241" width="13.7109375" customWidth="1"/>
    <col min="10242" max="10245" width="12.140625" customWidth="1"/>
    <col min="10246" max="10246" width="12.85546875" customWidth="1"/>
    <col min="10247" max="10247" width="15.7109375" customWidth="1"/>
    <col min="10497" max="10497" width="13.7109375" customWidth="1"/>
    <col min="10498" max="10501" width="12.140625" customWidth="1"/>
    <col min="10502" max="10502" width="12.85546875" customWidth="1"/>
    <col min="10503" max="10503" width="15.7109375" customWidth="1"/>
    <col min="10753" max="10753" width="13.7109375" customWidth="1"/>
    <col min="10754" max="10757" width="12.140625" customWidth="1"/>
    <col min="10758" max="10758" width="12.85546875" customWidth="1"/>
    <col min="10759" max="10759" width="15.7109375" customWidth="1"/>
    <col min="11009" max="11009" width="13.7109375" customWidth="1"/>
    <col min="11010" max="11013" width="12.140625" customWidth="1"/>
    <col min="11014" max="11014" width="12.85546875" customWidth="1"/>
    <col min="11015" max="11015" width="15.7109375" customWidth="1"/>
    <col min="11265" max="11265" width="13.7109375" customWidth="1"/>
    <col min="11266" max="11269" width="12.140625" customWidth="1"/>
    <col min="11270" max="11270" width="12.85546875" customWidth="1"/>
    <col min="11271" max="11271" width="15.7109375" customWidth="1"/>
    <col min="11521" max="11521" width="13.7109375" customWidth="1"/>
    <col min="11522" max="11525" width="12.140625" customWidth="1"/>
    <col min="11526" max="11526" width="12.85546875" customWidth="1"/>
    <col min="11527" max="11527" width="15.7109375" customWidth="1"/>
    <col min="11777" max="11777" width="13.7109375" customWidth="1"/>
    <col min="11778" max="11781" width="12.140625" customWidth="1"/>
    <col min="11782" max="11782" width="12.85546875" customWidth="1"/>
    <col min="11783" max="11783" width="15.7109375" customWidth="1"/>
    <col min="12033" max="12033" width="13.7109375" customWidth="1"/>
    <col min="12034" max="12037" width="12.140625" customWidth="1"/>
    <col min="12038" max="12038" width="12.85546875" customWidth="1"/>
    <col min="12039" max="12039" width="15.7109375" customWidth="1"/>
    <col min="12289" max="12289" width="13.7109375" customWidth="1"/>
    <col min="12290" max="12293" width="12.140625" customWidth="1"/>
    <col min="12294" max="12294" width="12.85546875" customWidth="1"/>
    <col min="12295" max="12295" width="15.7109375" customWidth="1"/>
    <col min="12545" max="12545" width="13.7109375" customWidth="1"/>
    <col min="12546" max="12549" width="12.140625" customWidth="1"/>
    <col min="12550" max="12550" width="12.85546875" customWidth="1"/>
    <col min="12551" max="12551" width="15.7109375" customWidth="1"/>
    <col min="12801" max="12801" width="13.7109375" customWidth="1"/>
    <col min="12802" max="12805" width="12.140625" customWidth="1"/>
    <col min="12806" max="12806" width="12.85546875" customWidth="1"/>
    <col min="12807" max="12807" width="15.7109375" customWidth="1"/>
    <col min="13057" max="13057" width="13.7109375" customWidth="1"/>
    <col min="13058" max="13061" width="12.140625" customWidth="1"/>
    <col min="13062" max="13062" width="12.85546875" customWidth="1"/>
    <col min="13063" max="13063" width="15.7109375" customWidth="1"/>
    <col min="13313" max="13313" width="13.7109375" customWidth="1"/>
    <col min="13314" max="13317" width="12.140625" customWidth="1"/>
    <col min="13318" max="13318" width="12.85546875" customWidth="1"/>
    <col min="13319" max="13319" width="15.7109375" customWidth="1"/>
    <col min="13569" max="13569" width="13.7109375" customWidth="1"/>
    <col min="13570" max="13573" width="12.140625" customWidth="1"/>
    <col min="13574" max="13574" width="12.85546875" customWidth="1"/>
    <col min="13575" max="13575" width="15.7109375" customWidth="1"/>
    <col min="13825" max="13825" width="13.7109375" customWidth="1"/>
    <col min="13826" max="13829" width="12.140625" customWidth="1"/>
    <col min="13830" max="13830" width="12.85546875" customWidth="1"/>
    <col min="13831" max="13831" width="15.7109375" customWidth="1"/>
    <col min="14081" max="14081" width="13.7109375" customWidth="1"/>
    <col min="14082" max="14085" width="12.140625" customWidth="1"/>
    <col min="14086" max="14086" width="12.85546875" customWidth="1"/>
    <col min="14087" max="14087" width="15.7109375" customWidth="1"/>
    <col min="14337" max="14337" width="13.7109375" customWidth="1"/>
    <col min="14338" max="14341" width="12.140625" customWidth="1"/>
    <col min="14342" max="14342" width="12.85546875" customWidth="1"/>
    <col min="14343" max="14343" width="15.7109375" customWidth="1"/>
    <col min="14593" max="14593" width="13.7109375" customWidth="1"/>
    <col min="14594" max="14597" width="12.140625" customWidth="1"/>
    <col min="14598" max="14598" width="12.85546875" customWidth="1"/>
    <col min="14599" max="14599" width="15.7109375" customWidth="1"/>
    <col min="14849" max="14849" width="13.7109375" customWidth="1"/>
    <col min="14850" max="14853" width="12.140625" customWidth="1"/>
    <col min="14854" max="14854" width="12.85546875" customWidth="1"/>
    <col min="14855" max="14855" width="15.7109375" customWidth="1"/>
    <col min="15105" max="15105" width="13.7109375" customWidth="1"/>
    <col min="15106" max="15109" width="12.140625" customWidth="1"/>
    <col min="15110" max="15110" width="12.85546875" customWidth="1"/>
    <col min="15111" max="15111" width="15.7109375" customWidth="1"/>
    <col min="15361" max="15361" width="13.7109375" customWidth="1"/>
    <col min="15362" max="15365" width="12.140625" customWidth="1"/>
    <col min="15366" max="15366" width="12.85546875" customWidth="1"/>
    <col min="15367" max="15367" width="15.7109375" customWidth="1"/>
    <col min="15617" max="15617" width="13.7109375" customWidth="1"/>
    <col min="15618" max="15621" width="12.140625" customWidth="1"/>
    <col min="15622" max="15622" width="12.85546875" customWidth="1"/>
    <col min="15623" max="15623" width="15.7109375" customWidth="1"/>
    <col min="15873" max="15873" width="13.7109375" customWidth="1"/>
    <col min="15874" max="15877" width="12.140625" customWidth="1"/>
    <col min="15878" max="15878" width="12.85546875" customWidth="1"/>
    <col min="15879" max="15879" width="15.7109375" customWidth="1"/>
    <col min="16129" max="16129" width="13.7109375" customWidth="1"/>
    <col min="16130" max="16133" width="12.140625" customWidth="1"/>
    <col min="16134" max="16134" width="12.85546875" customWidth="1"/>
    <col min="16135" max="16135" width="15.7109375" customWidth="1"/>
  </cols>
  <sheetData>
    <row r="1" spans="1:10" ht="18.75" customHeight="1" x14ac:dyDescent="0.3">
      <c r="A1" s="230" t="s">
        <v>276</v>
      </c>
      <c r="B1" s="230"/>
      <c r="C1" s="230"/>
      <c r="D1" s="230"/>
      <c r="E1" s="230"/>
      <c r="F1" s="230"/>
      <c r="G1" s="230"/>
      <c r="H1" s="146"/>
      <c r="I1" s="146"/>
      <c r="J1" s="146"/>
    </row>
    <row r="2" spans="1:10" ht="11.25" customHeight="1" x14ac:dyDescent="0.25">
      <c r="A2" s="147"/>
      <c r="B2" s="147"/>
      <c r="C2" s="147"/>
      <c r="D2" s="147"/>
      <c r="E2" s="147"/>
      <c r="F2" s="147"/>
      <c r="G2" s="147">
        <v>2022</v>
      </c>
      <c r="H2" s="146"/>
      <c r="I2" s="146"/>
      <c r="J2" s="146"/>
    </row>
    <row r="3" spans="1:10" ht="16.5" customHeight="1" thickBot="1" x14ac:dyDescent="0.3">
      <c r="A3" s="147" t="s">
        <v>277</v>
      </c>
      <c r="B3" s="147"/>
      <c r="C3" s="147"/>
      <c r="D3" s="147"/>
      <c r="E3" s="147"/>
      <c r="F3" s="147"/>
      <c r="G3" s="147"/>
      <c r="H3" s="146"/>
      <c r="I3" s="146"/>
      <c r="J3" s="146"/>
    </row>
    <row r="4" spans="1:10" ht="16.5" customHeight="1" x14ac:dyDescent="0.25">
      <c r="A4" s="148"/>
      <c r="B4" s="149" t="s">
        <v>278</v>
      </c>
      <c r="C4" s="149" t="s">
        <v>279</v>
      </c>
      <c r="D4" s="149" t="s">
        <v>280</v>
      </c>
      <c r="E4" s="149" t="s">
        <v>281</v>
      </c>
      <c r="F4" s="150" t="s">
        <v>282</v>
      </c>
      <c r="G4" s="151" t="s">
        <v>283</v>
      </c>
      <c r="H4" s="146"/>
      <c r="I4" s="146"/>
      <c r="J4" s="146"/>
    </row>
    <row r="5" spans="1:10" ht="16.5" customHeight="1" x14ac:dyDescent="0.25">
      <c r="A5" s="152" t="s">
        <v>284</v>
      </c>
      <c r="B5" s="153">
        <v>0</v>
      </c>
      <c r="C5" s="153">
        <v>0</v>
      </c>
      <c r="D5" s="153">
        <v>0</v>
      </c>
      <c r="E5" s="153">
        <v>0</v>
      </c>
      <c r="F5" s="154">
        <v>0</v>
      </c>
      <c r="G5" s="155">
        <f>B5+C5+D5+E5+F5</f>
        <v>0</v>
      </c>
      <c r="H5" s="156" t="s">
        <v>285</v>
      </c>
      <c r="I5" s="146"/>
      <c r="J5" s="146"/>
    </row>
    <row r="6" spans="1:10" ht="16.5" customHeight="1" x14ac:dyDescent="0.25">
      <c r="A6" s="152" t="s">
        <v>286</v>
      </c>
      <c r="B6" s="153">
        <v>0</v>
      </c>
      <c r="C6" s="153">
        <v>0</v>
      </c>
      <c r="D6" s="153">
        <v>0</v>
      </c>
      <c r="E6" s="153">
        <v>0</v>
      </c>
      <c r="F6" s="154">
        <v>0</v>
      </c>
      <c r="G6" s="155">
        <f>B6+C6+D6+E6+F6</f>
        <v>0</v>
      </c>
      <c r="H6" s="156" t="s">
        <v>287</v>
      </c>
      <c r="I6" s="146"/>
      <c r="J6" s="146"/>
    </row>
    <row r="7" spans="1:10" ht="16.5" customHeight="1" x14ac:dyDescent="0.25">
      <c r="A7" s="152" t="s">
        <v>288</v>
      </c>
      <c r="B7" s="153">
        <v>0</v>
      </c>
      <c r="C7" s="153">
        <v>0</v>
      </c>
      <c r="D7" s="153">
        <v>0</v>
      </c>
      <c r="E7" s="153">
        <v>0</v>
      </c>
      <c r="F7" s="154">
        <v>0</v>
      </c>
      <c r="G7" s="155">
        <f>B7+C7+D7+E7+F7</f>
        <v>0</v>
      </c>
      <c r="H7" s="157" t="s">
        <v>289</v>
      </c>
      <c r="I7" s="146"/>
      <c r="J7" s="146"/>
    </row>
    <row r="8" spans="1:10" ht="16.5" customHeight="1" x14ac:dyDescent="0.25">
      <c r="A8" s="152" t="s">
        <v>290</v>
      </c>
      <c r="B8" s="153">
        <v>0</v>
      </c>
      <c r="C8" s="153">
        <v>0</v>
      </c>
      <c r="D8" s="153">
        <v>0</v>
      </c>
      <c r="E8" s="153">
        <v>0</v>
      </c>
      <c r="F8" s="154">
        <v>0</v>
      </c>
      <c r="G8" s="155">
        <f>B8+C8+D8+E8+F8</f>
        <v>0</v>
      </c>
      <c r="H8" s="156" t="s">
        <v>291</v>
      </c>
      <c r="I8" s="146"/>
      <c r="J8" s="146"/>
    </row>
    <row r="9" spans="1:10" ht="16.5" customHeight="1" x14ac:dyDescent="0.25">
      <c r="A9" s="158">
        <v>13101</v>
      </c>
      <c r="B9" s="159">
        <v>60000</v>
      </c>
      <c r="C9" s="159">
        <v>0</v>
      </c>
      <c r="D9" s="159">
        <v>0</v>
      </c>
      <c r="E9" s="159">
        <v>0</v>
      </c>
      <c r="F9" s="160">
        <v>0</v>
      </c>
      <c r="G9" s="161">
        <f>B9+C9+D9+E9+F9</f>
        <v>60000</v>
      </c>
      <c r="H9" s="156"/>
      <c r="I9" s="146"/>
      <c r="J9" s="146"/>
    </row>
    <row r="10" spans="1:10" ht="16.5" customHeight="1" thickBot="1" x14ac:dyDescent="0.3">
      <c r="A10" s="162" t="s">
        <v>283</v>
      </c>
      <c r="B10" s="163">
        <f>B5+B6+B7+B8+B9</f>
        <v>60000</v>
      </c>
      <c r="C10" s="163">
        <f>C5+C6+C7+C8+C9</f>
        <v>0</v>
      </c>
      <c r="D10" s="163">
        <f>D5+D6+D7+D8+D9</f>
        <v>0</v>
      </c>
      <c r="E10" s="163">
        <f>E5+E6+E7+E8</f>
        <v>0</v>
      </c>
      <c r="F10" s="164">
        <f>F5+F6+F7+F8+F9</f>
        <v>0</v>
      </c>
      <c r="G10" s="165">
        <f>G5+G6+G7+G8+G9</f>
        <v>60000</v>
      </c>
      <c r="H10" s="146"/>
      <c r="I10" s="146"/>
      <c r="J10" s="146"/>
    </row>
    <row r="11" spans="1:10" ht="6" customHeight="1" x14ac:dyDescent="0.25">
      <c r="A11" s="147"/>
      <c r="B11" s="147"/>
      <c r="C11" s="147"/>
      <c r="D11" s="147"/>
      <c r="E11" s="147"/>
      <c r="F11" s="147"/>
      <c r="G11" s="147"/>
      <c r="H11" s="146"/>
      <c r="I11" s="146"/>
      <c r="J11" s="146"/>
    </row>
    <row r="12" spans="1:10" ht="16.5" customHeight="1" thickBot="1" x14ac:dyDescent="0.3">
      <c r="A12" s="166" t="s">
        <v>292</v>
      </c>
      <c r="B12" s="156" t="s">
        <v>293</v>
      </c>
      <c r="C12" s="156"/>
      <c r="D12" s="156"/>
      <c r="E12" s="156"/>
      <c r="F12" s="156"/>
      <c r="G12" s="156"/>
      <c r="H12" s="146"/>
      <c r="I12" s="146"/>
      <c r="J12" s="146"/>
    </row>
    <row r="13" spans="1:10" ht="16.5" customHeight="1" x14ac:dyDescent="0.25">
      <c r="A13" s="167"/>
      <c r="B13" s="168" t="s">
        <v>278</v>
      </c>
      <c r="C13" s="149" t="s">
        <v>279</v>
      </c>
      <c r="D13" s="149" t="s">
        <v>280</v>
      </c>
      <c r="E13" s="149" t="s">
        <v>281</v>
      </c>
      <c r="F13" s="169" t="s">
        <v>282</v>
      </c>
      <c r="G13" s="151" t="s">
        <v>283</v>
      </c>
      <c r="H13" s="146"/>
      <c r="I13" s="146"/>
      <c r="J13" s="146"/>
    </row>
    <row r="14" spans="1:10" ht="16.5" customHeight="1" x14ac:dyDescent="0.25">
      <c r="A14" s="170" t="s">
        <v>294</v>
      </c>
      <c r="B14" s="171">
        <v>0</v>
      </c>
      <c r="C14" s="171">
        <v>0</v>
      </c>
      <c r="D14" s="171">
        <v>0</v>
      </c>
      <c r="E14" s="171">
        <v>0</v>
      </c>
      <c r="F14" s="172">
        <v>0</v>
      </c>
      <c r="G14" s="173">
        <f t="shared" ref="G14:G19" si="0">B14+C14+D14+E14+F14</f>
        <v>0</v>
      </c>
      <c r="H14" s="146"/>
      <c r="I14" s="146"/>
      <c r="J14" s="146"/>
    </row>
    <row r="15" spans="1:10" ht="16.5" customHeight="1" x14ac:dyDescent="0.25">
      <c r="A15" s="170" t="s">
        <v>295</v>
      </c>
      <c r="B15" s="171">
        <v>0</v>
      </c>
      <c r="C15" s="171">
        <v>0</v>
      </c>
      <c r="D15" s="171">
        <v>0</v>
      </c>
      <c r="E15" s="171">
        <v>0</v>
      </c>
      <c r="F15" s="172">
        <v>0</v>
      </c>
      <c r="G15" s="173">
        <f t="shared" si="0"/>
        <v>0</v>
      </c>
      <c r="H15" s="146"/>
      <c r="I15" s="146"/>
      <c r="J15" s="146"/>
    </row>
    <row r="16" spans="1:10" ht="16.5" customHeight="1" x14ac:dyDescent="0.25">
      <c r="A16" s="170" t="s">
        <v>296</v>
      </c>
      <c r="B16" s="171">
        <v>0</v>
      </c>
      <c r="C16" s="171">
        <v>0</v>
      </c>
      <c r="D16" s="171">
        <v>0</v>
      </c>
      <c r="E16" s="171">
        <v>0</v>
      </c>
      <c r="F16" s="172">
        <v>0</v>
      </c>
      <c r="G16" s="173">
        <f t="shared" si="0"/>
        <v>0</v>
      </c>
      <c r="H16" s="146"/>
      <c r="I16" s="146"/>
      <c r="J16" s="146"/>
    </row>
    <row r="17" spans="1:10" ht="16.5" customHeight="1" x14ac:dyDescent="0.25">
      <c r="A17" s="170" t="s">
        <v>297</v>
      </c>
      <c r="B17" s="171">
        <v>0</v>
      </c>
      <c r="C17" s="171">
        <v>0</v>
      </c>
      <c r="D17" s="171">
        <v>0</v>
      </c>
      <c r="E17" s="171">
        <v>0</v>
      </c>
      <c r="F17" s="172">
        <v>0</v>
      </c>
      <c r="G17" s="173">
        <f t="shared" si="0"/>
        <v>0</v>
      </c>
      <c r="H17" s="146"/>
      <c r="I17" s="146"/>
      <c r="J17" s="146"/>
    </row>
    <row r="18" spans="1:10" ht="16.5" customHeight="1" x14ac:dyDescent="0.25">
      <c r="A18" s="170" t="s">
        <v>298</v>
      </c>
      <c r="B18" s="171">
        <v>0</v>
      </c>
      <c r="C18" s="171">
        <v>0</v>
      </c>
      <c r="D18" s="171">
        <v>0</v>
      </c>
      <c r="E18" s="171">
        <v>0</v>
      </c>
      <c r="F18" s="172">
        <v>0</v>
      </c>
      <c r="G18" s="173">
        <f t="shared" si="0"/>
        <v>0</v>
      </c>
      <c r="H18" s="146"/>
      <c r="I18" s="146"/>
      <c r="J18" s="146"/>
    </row>
    <row r="19" spans="1:10" ht="16.5" customHeight="1" x14ac:dyDescent="0.25">
      <c r="A19" s="170" t="s">
        <v>299</v>
      </c>
      <c r="B19" s="171">
        <v>0</v>
      </c>
      <c r="C19" s="171">
        <v>0</v>
      </c>
      <c r="D19" s="171">
        <v>0</v>
      </c>
      <c r="E19" s="171">
        <v>0</v>
      </c>
      <c r="F19" s="172">
        <v>0</v>
      </c>
      <c r="G19" s="173">
        <f t="shared" si="0"/>
        <v>0</v>
      </c>
      <c r="H19" s="146"/>
      <c r="I19" s="146"/>
      <c r="J19" s="146"/>
    </row>
    <row r="20" spans="1:10" ht="16.5" customHeight="1" x14ac:dyDescent="0.25">
      <c r="A20" s="174" t="s">
        <v>300</v>
      </c>
      <c r="B20" s="175">
        <v>0</v>
      </c>
      <c r="C20" s="175">
        <v>0</v>
      </c>
      <c r="D20" s="175">
        <v>0</v>
      </c>
      <c r="E20" s="175">
        <v>0</v>
      </c>
      <c r="F20" s="176">
        <v>0</v>
      </c>
      <c r="G20" s="177">
        <f>B20+C20+D20+E20+F20</f>
        <v>0</v>
      </c>
      <c r="H20" s="146"/>
      <c r="I20" s="146"/>
      <c r="J20" s="146"/>
    </row>
    <row r="21" spans="1:10" ht="16.5" customHeight="1" x14ac:dyDescent="0.25">
      <c r="A21" s="174" t="s">
        <v>301</v>
      </c>
      <c r="B21" s="175">
        <v>0</v>
      </c>
      <c r="C21" s="175">
        <v>0</v>
      </c>
      <c r="D21" s="175">
        <v>0</v>
      </c>
      <c r="E21" s="175">
        <v>0</v>
      </c>
      <c r="F21" s="176">
        <v>0</v>
      </c>
      <c r="G21" s="177">
        <f>B21+C21+D21+E21+F21</f>
        <v>0</v>
      </c>
      <c r="H21" s="146"/>
      <c r="I21" s="146"/>
      <c r="J21" s="146"/>
    </row>
    <row r="22" spans="1:10" ht="16.5" customHeight="1" thickBot="1" x14ac:dyDescent="0.3">
      <c r="A22" s="178" t="s">
        <v>283</v>
      </c>
      <c r="B22" s="179">
        <f>B14+B15+B16+B17+B18+B19</f>
        <v>0</v>
      </c>
      <c r="C22" s="179">
        <f>C14+C15+C16+C17+C18+C19+C20+C21</f>
        <v>0</v>
      </c>
      <c r="D22" s="179">
        <f>D14+D15+D16+D17+D18+D19+D20+D21</f>
        <v>0</v>
      </c>
      <c r="E22" s="179">
        <f>E14+E15+E16+E17+E18+E19+E20+E21</f>
        <v>0</v>
      </c>
      <c r="F22" s="180">
        <f>F14+F15+F16+F17+F18+F19+F20+F21</f>
        <v>0</v>
      </c>
      <c r="G22" s="181">
        <f>B22+C22+D22+E22+F22</f>
        <v>0</v>
      </c>
      <c r="H22" s="146"/>
      <c r="I22" s="146"/>
      <c r="J22" s="146"/>
    </row>
    <row r="23" spans="1:10" ht="5.25" customHeight="1" x14ac:dyDescent="0.25">
      <c r="A23" s="156"/>
      <c r="B23" s="156"/>
      <c r="C23" s="156"/>
      <c r="D23" s="156"/>
      <c r="E23" s="156"/>
      <c r="F23" s="156"/>
      <c r="G23" s="156"/>
      <c r="H23" s="146"/>
      <c r="I23" s="146"/>
      <c r="J23" s="146"/>
    </row>
    <row r="24" spans="1:10" ht="15.75" customHeight="1" thickBot="1" x14ac:dyDescent="0.3">
      <c r="A24" s="166" t="s">
        <v>302</v>
      </c>
      <c r="B24" s="156" t="s">
        <v>303</v>
      </c>
      <c r="C24" s="156"/>
      <c r="D24" s="156"/>
      <c r="E24" s="156"/>
      <c r="F24" s="156"/>
      <c r="G24" s="156"/>
      <c r="H24" s="146"/>
      <c r="I24" s="146"/>
      <c r="J24" s="146"/>
    </row>
    <row r="25" spans="1:10" ht="16.5" customHeight="1" x14ac:dyDescent="0.25">
      <c r="A25" s="167"/>
      <c r="B25" s="149" t="s">
        <v>278</v>
      </c>
      <c r="C25" s="149" t="s">
        <v>279</v>
      </c>
      <c r="D25" s="149" t="s">
        <v>280</v>
      </c>
      <c r="E25" s="149" t="s">
        <v>281</v>
      </c>
      <c r="F25" s="169" t="s">
        <v>304</v>
      </c>
      <c r="G25" s="151" t="s">
        <v>283</v>
      </c>
      <c r="H25" s="146"/>
      <c r="I25" s="146"/>
      <c r="J25" s="146"/>
    </row>
    <row r="26" spans="1:10" ht="16.5" customHeight="1" x14ac:dyDescent="0.25">
      <c r="A26" s="170" t="s">
        <v>305</v>
      </c>
      <c r="B26" s="171">
        <v>0</v>
      </c>
      <c r="C26" s="171">
        <v>0</v>
      </c>
      <c r="D26" s="171">
        <v>0</v>
      </c>
      <c r="E26" s="171">
        <v>0</v>
      </c>
      <c r="F26" s="172">
        <v>0</v>
      </c>
      <c r="G26" s="173">
        <f t="shared" ref="G26:G32" si="1">B26+C26+D26+E26+F26</f>
        <v>0</v>
      </c>
      <c r="H26" s="146"/>
      <c r="I26" s="146"/>
      <c r="J26" s="146"/>
    </row>
    <row r="27" spans="1:10" ht="16.5" customHeight="1" x14ac:dyDescent="0.25">
      <c r="A27" s="170" t="s">
        <v>306</v>
      </c>
      <c r="B27" s="171">
        <v>0</v>
      </c>
      <c r="C27" s="171">
        <v>0</v>
      </c>
      <c r="D27" s="171">
        <v>0</v>
      </c>
      <c r="E27" s="171">
        <v>0</v>
      </c>
      <c r="F27" s="172">
        <v>0</v>
      </c>
      <c r="G27" s="173">
        <f t="shared" si="1"/>
        <v>0</v>
      </c>
      <c r="H27" s="146"/>
      <c r="I27" s="146"/>
      <c r="J27" s="146"/>
    </row>
    <row r="28" spans="1:10" ht="16.5" customHeight="1" x14ac:dyDescent="0.25">
      <c r="A28" s="170" t="s">
        <v>307</v>
      </c>
      <c r="B28" s="171">
        <v>0</v>
      </c>
      <c r="C28" s="171">
        <v>0</v>
      </c>
      <c r="D28" s="171">
        <v>0</v>
      </c>
      <c r="E28" s="171">
        <v>0</v>
      </c>
      <c r="F28" s="172">
        <v>0</v>
      </c>
      <c r="G28" s="173">
        <f t="shared" si="1"/>
        <v>0</v>
      </c>
      <c r="H28" s="146"/>
      <c r="I28" s="146"/>
      <c r="J28" s="146"/>
    </row>
    <row r="29" spans="1:10" ht="16.5" customHeight="1" x14ac:dyDescent="0.25">
      <c r="A29" s="170" t="s">
        <v>308</v>
      </c>
      <c r="B29" s="171">
        <v>0</v>
      </c>
      <c r="C29" s="171">
        <v>0</v>
      </c>
      <c r="D29" s="171">
        <v>0</v>
      </c>
      <c r="E29" s="171">
        <v>0</v>
      </c>
      <c r="F29" s="172">
        <v>0</v>
      </c>
      <c r="G29" s="173">
        <f t="shared" si="1"/>
        <v>0</v>
      </c>
      <c r="H29" s="146"/>
      <c r="I29" s="146"/>
      <c r="J29" s="146"/>
    </row>
    <row r="30" spans="1:10" ht="16.5" customHeight="1" x14ac:dyDescent="0.25">
      <c r="A30" s="170" t="s">
        <v>309</v>
      </c>
      <c r="B30" s="171">
        <v>0</v>
      </c>
      <c r="C30" s="171">
        <v>0</v>
      </c>
      <c r="D30" s="171">
        <v>0</v>
      </c>
      <c r="E30" s="171">
        <v>0</v>
      </c>
      <c r="F30" s="172">
        <v>0</v>
      </c>
      <c r="G30" s="173">
        <f t="shared" si="1"/>
        <v>0</v>
      </c>
      <c r="H30" s="146"/>
      <c r="I30" s="146"/>
      <c r="J30" s="146"/>
    </row>
    <row r="31" spans="1:10" ht="16.5" customHeight="1" x14ac:dyDescent="0.25">
      <c r="A31" s="170" t="s">
        <v>310</v>
      </c>
      <c r="B31" s="171">
        <v>0</v>
      </c>
      <c r="C31" s="171">
        <v>0</v>
      </c>
      <c r="D31" s="171">
        <v>0</v>
      </c>
      <c r="E31" s="171">
        <v>0</v>
      </c>
      <c r="F31" s="172">
        <v>0</v>
      </c>
      <c r="G31" s="173">
        <f t="shared" si="1"/>
        <v>0</v>
      </c>
      <c r="H31" s="146"/>
      <c r="I31" s="146"/>
      <c r="J31" s="146"/>
    </row>
    <row r="32" spans="1:10" ht="16.5" customHeight="1" thickBot="1" x14ac:dyDescent="0.3">
      <c r="A32" s="182" t="s">
        <v>283</v>
      </c>
      <c r="B32" s="179">
        <f>B26+B27+B28+B29+B30+B31</f>
        <v>0</v>
      </c>
      <c r="C32" s="179">
        <f>C26+C27+C28+C29+C30+C31</f>
        <v>0</v>
      </c>
      <c r="D32" s="179">
        <f>D26+D27+D28+D29+D30+D31</f>
        <v>0</v>
      </c>
      <c r="E32" s="179">
        <f>E26+E27+E28+E29+E30+E31</f>
        <v>0</v>
      </c>
      <c r="F32" s="180">
        <f>F26+F27+F28+F29+F30+F31</f>
        <v>0</v>
      </c>
      <c r="G32" s="181">
        <f t="shared" si="1"/>
        <v>0</v>
      </c>
      <c r="H32" s="146"/>
      <c r="I32" s="146"/>
      <c r="J32" s="146"/>
    </row>
    <row r="33" spans="1:10" ht="6" customHeight="1" x14ac:dyDescent="0.25">
      <c r="A33" s="156"/>
      <c r="B33" s="156"/>
      <c r="C33" s="156"/>
      <c r="D33" s="156"/>
      <c r="E33" s="156"/>
      <c r="F33" s="156"/>
      <c r="G33" s="156"/>
      <c r="H33" s="146"/>
      <c r="I33" s="146"/>
      <c r="J33" s="146"/>
    </row>
    <row r="34" spans="1:10" ht="16.5" customHeight="1" thickBot="1" x14ac:dyDescent="0.3">
      <c r="A34" s="166" t="s">
        <v>311</v>
      </c>
      <c r="B34" s="156" t="s">
        <v>312</v>
      </c>
      <c r="C34" s="156"/>
      <c r="D34" s="156"/>
      <c r="E34" s="156"/>
      <c r="F34" s="156"/>
      <c r="G34" s="156"/>
      <c r="H34" s="146"/>
      <c r="I34" s="146"/>
      <c r="J34" s="146"/>
    </row>
    <row r="35" spans="1:10" ht="16.5" customHeight="1" x14ac:dyDescent="0.25">
      <c r="A35" s="167"/>
      <c r="B35" s="149" t="s">
        <v>278</v>
      </c>
      <c r="C35" s="149" t="s">
        <v>279</v>
      </c>
      <c r="D35" s="149" t="s">
        <v>280</v>
      </c>
      <c r="E35" s="149" t="s">
        <v>281</v>
      </c>
      <c r="F35" s="169" t="s">
        <v>282</v>
      </c>
      <c r="G35" s="151" t="s">
        <v>283</v>
      </c>
      <c r="H35" s="146"/>
      <c r="I35" s="146"/>
      <c r="J35" s="146"/>
    </row>
    <row r="36" spans="1:10" ht="16.5" customHeight="1" x14ac:dyDescent="0.25">
      <c r="A36" s="152">
        <v>5011</v>
      </c>
      <c r="B36" s="183">
        <v>44800</v>
      </c>
      <c r="C36" s="171">
        <v>0</v>
      </c>
      <c r="D36" s="183">
        <v>0</v>
      </c>
      <c r="E36" s="183">
        <v>0</v>
      </c>
      <c r="F36" s="184">
        <v>0</v>
      </c>
      <c r="G36" s="185">
        <f>B36+C36+D36+E36+F36</f>
        <v>44800</v>
      </c>
      <c r="H36" s="146"/>
      <c r="I36" s="146"/>
      <c r="J36" s="146"/>
    </row>
    <row r="37" spans="1:10" ht="16.5" customHeight="1" x14ac:dyDescent="0.25">
      <c r="A37" s="152">
        <v>5031</v>
      </c>
      <c r="B37" s="183">
        <v>11200</v>
      </c>
      <c r="C37" s="171">
        <v>0</v>
      </c>
      <c r="D37" s="183">
        <v>0</v>
      </c>
      <c r="E37" s="183">
        <v>0</v>
      </c>
      <c r="F37" s="184">
        <v>0</v>
      </c>
      <c r="G37" s="185">
        <f>B37+C37+D37+E37+F37</f>
        <v>11200</v>
      </c>
      <c r="H37" s="146"/>
      <c r="I37" s="146"/>
      <c r="J37" s="146"/>
    </row>
    <row r="38" spans="1:10" ht="16.5" customHeight="1" x14ac:dyDescent="0.25">
      <c r="A38" s="152">
        <v>5032</v>
      </c>
      <c r="B38" s="183">
        <v>4000</v>
      </c>
      <c r="C38" s="171">
        <v>0</v>
      </c>
      <c r="D38" s="183">
        <v>0</v>
      </c>
      <c r="E38" s="183">
        <v>0</v>
      </c>
      <c r="F38" s="184">
        <v>0</v>
      </c>
      <c r="G38" s="185">
        <f>B38+C38+D38+E38+F38</f>
        <v>4000</v>
      </c>
      <c r="H38" s="146"/>
      <c r="I38" s="146"/>
      <c r="J38" s="146"/>
    </row>
    <row r="39" spans="1:10" ht="16.5" customHeight="1" thickBot="1" x14ac:dyDescent="0.3">
      <c r="A39" s="182" t="s">
        <v>283</v>
      </c>
      <c r="B39" s="186">
        <f>SUM(B36:B38)</f>
        <v>60000</v>
      </c>
      <c r="C39" s="179">
        <f>C36+C37+C38</f>
        <v>0</v>
      </c>
      <c r="D39" s="186">
        <f>D36+D37+D38</f>
        <v>0</v>
      </c>
      <c r="E39" s="186">
        <v>0</v>
      </c>
      <c r="F39" s="187">
        <f>F36+F37+F38</f>
        <v>0</v>
      </c>
      <c r="G39" s="188">
        <f>B39+C39+D39+E39+F39</f>
        <v>60000</v>
      </c>
      <c r="H39" s="146"/>
      <c r="I39" s="146"/>
      <c r="J39" s="146"/>
    </row>
    <row r="40" spans="1:10" ht="5.25" customHeight="1" x14ac:dyDescent="0.25">
      <c r="A40" s="156"/>
      <c r="B40" s="156"/>
      <c r="C40" s="156"/>
      <c r="D40" s="156"/>
      <c r="E40" s="156"/>
      <c r="F40" s="156"/>
      <c r="G40" s="156"/>
      <c r="H40" s="146"/>
      <c r="I40" s="146"/>
      <c r="J40" s="146"/>
    </row>
    <row r="41" spans="1:10" ht="16.5" customHeight="1" thickBot="1" x14ac:dyDescent="0.3">
      <c r="A41" s="166" t="s">
        <v>313</v>
      </c>
      <c r="B41" s="156"/>
      <c r="C41" s="156"/>
      <c r="D41" s="156"/>
      <c r="E41" s="156"/>
      <c r="F41" s="156"/>
      <c r="G41" s="156"/>
      <c r="H41" s="146"/>
      <c r="I41" s="146"/>
      <c r="J41" s="146"/>
    </row>
    <row r="42" spans="1:10" ht="16.5" customHeight="1" x14ac:dyDescent="0.25">
      <c r="A42" s="167"/>
      <c r="B42" s="149" t="s">
        <v>278</v>
      </c>
      <c r="C42" s="149" t="s">
        <v>279</v>
      </c>
      <c r="D42" s="149" t="s">
        <v>280</v>
      </c>
      <c r="E42" s="149" t="s">
        <v>281</v>
      </c>
      <c r="F42" s="169" t="s">
        <v>282</v>
      </c>
      <c r="G42" s="151" t="s">
        <v>283</v>
      </c>
      <c r="H42" s="146"/>
      <c r="I42" s="146"/>
      <c r="J42" s="146"/>
    </row>
    <row r="43" spans="1:10" ht="16.5" customHeight="1" x14ac:dyDescent="0.25">
      <c r="A43" s="152">
        <v>5011</v>
      </c>
      <c r="B43" s="189">
        <v>1200000</v>
      </c>
      <c r="C43" s="189">
        <v>0</v>
      </c>
      <c r="D43" s="189">
        <v>0</v>
      </c>
      <c r="E43" s="189">
        <v>0</v>
      </c>
      <c r="F43" s="190">
        <v>0</v>
      </c>
      <c r="G43" s="191">
        <f>B43+C43+D43+E43+F43</f>
        <v>1200000</v>
      </c>
    </row>
    <row r="44" spans="1:10" ht="16.5" customHeight="1" x14ac:dyDescent="0.25">
      <c r="A44" s="152">
        <v>5031</v>
      </c>
      <c r="B44" s="189">
        <v>298000</v>
      </c>
      <c r="C44" s="189">
        <v>0</v>
      </c>
      <c r="D44" s="189">
        <v>0</v>
      </c>
      <c r="E44" s="189">
        <v>0</v>
      </c>
      <c r="F44" s="190">
        <v>0</v>
      </c>
      <c r="G44" s="191">
        <f>B44+C44+D44+E44+F44</f>
        <v>298000</v>
      </c>
    </row>
    <row r="45" spans="1:10" ht="16.5" customHeight="1" x14ac:dyDescent="0.25">
      <c r="A45" s="152">
        <v>5032</v>
      </c>
      <c r="B45" s="189">
        <v>108000</v>
      </c>
      <c r="C45" s="189">
        <v>0</v>
      </c>
      <c r="D45" s="189">
        <v>0</v>
      </c>
      <c r="E45" s="189">
        <v>0</v>
      </c>
      <c r="F45" s="190">
        <v>0</v>
      </c>
      <c r="G45" s="191">
        <f>B45+C45+D45+E45+F45</f>
        <v>108000</v>
      </c>
    </row>
    <row r="46" spans="1:10" ht="16.5" customHeight="1" thickBot="1" x14ac:dyDescent="0.3">
      <c r="A46" s="192"/>
      <c r="B46" s="193">
        <f>B43+B44+B45</f>
        <v>1606000</v>
      </c>
      <c r="C46" s="193">
        <f>C43+C44+C45</f>
        <v>0</v>
      </c>
      <c r="D46" s="193">
        <f>D43+D44+D45</f>
        <v>0</v>
      </c>
      <c r="E46" s="193">
        <f>E43+E44+E45</f>
        <v>0</v>
      </c>
      <c r="F46" s="194">
        <f>F43+F44+F45</f>
        <v>0</v>
      </c>
      <c r="G46" s="195">
        <f>B46+C46+D46+E46+F46</f>
        <v>1606000</v>
      </c>
    </row>
    <row r="47" spans="1:10" ht="7.5" customHeight="1" x14ac:dyDescent="0.25"/>
    <row r="48" spans="1:10" ht="16.5" customHeight="1" thickBot="1" x14ac:dyDescent="0.3">
      <c r="A48" s="231" t="s">
        <v>314</v>
      </c>
      <c r="B48" s="231"/>
      <c r="D48" s="231" t="s">
        <v>315</v>
      </c>
      <c r="E48" s="231"/>
      <c r="F48" s="196"/>
    </row>
    <row r="49" spans="1:6" ht="16.5" customHeight="1" x14ac:dyDescent="0.25">
      <c r="A49" s="197" t="s">
        <v>316</v>
      </c>
      <c r="B49" s="198" t="s">
        <v>317</v>
      </c>
      <c r="D49" s="197" t="s">
        <v>316</v>
      </c>
      <c r="E49" s="198" t="s">
        <v>317</v>
      </c>
      <c r="F49" s="166"/>
    </row>
    <row r="50" spans="1:6" ht="16.5" customHeight="1" x14ac:dyDescent="0.25">
      <c r="A50" s="199">
        <v>13234</v>
      </c>
      <c r="B50" s="200">
        <f>G22</f>
        <v>0</v>
      </c>
      <c r="D50" s="199">
        <v>13234</v>
      </c>
      <c r="E50" s="200">
        <f>G22</f>
        <v>0</v>
      </c>
      <c r="F50" s="201"/>
    </row>
    <row r="51" spans="1:6" ht="16.5" customHeight="1" x14ac:dyDescent="0.25">
      <c r="A51" s="199">
        <v>13013</v>
      </c>
      <c r="B51" s="200">
        <f>G32</f>
        <v>0</v>
      </c>
      <c r="D51" s="199">
        <v>13013</v>
      </c>
      <c r="E51" s="200">
        <f>G32</f>
        <v>0</v>
      </c>
      <c r="F51" s="201"/>
    </row>
    <row r="52" spans="1:6" ht="16.5" customHeight="1" x14ac:dyDescent="0.25">
      <c r="A52" s="199">
        <v>13101</v>
      </c>
      <c r="B52" s="200">
        <f>G39</f>
        <v>60000</v>
      </c>
      <c r="D52" s="199">
        <v>13101</v>
      </c>
      <c r="E52" s="200">
        <f>G9</f>
        <v>60000</v>
      </c>
      <c r="F52" s="201"/>
    </row>
    <row r="53" spans="1:6" ht="16.5" customHeight="1" x14ac:dyDescent="0.25">
      <c r="A53" s="199" t="s">
        <v>313</v>
      </c>
      <c r="B53" s="200">
        <f>G46</f>
        <v>1606000</v>
      </c>
      <c r="D53" s="199"/>
      <c r="E53" s="200">
        <v>0</v>
      </c>
      <c r="F53" s="201"/>
    </row>
    <row r="54" spans="1:6" ht="16.5" customHeight="1" thickBot="1" x14ac:dyDescent="0.3">
      <c r="A54" s="202" t="s">
        <v>283</v>
      </c>
      <c r="B54" s="181">
        <f>B50+B51+B52+B53</f>
        <v>1666000</v>
      </c>
      <c r="D54" s="202" t="s">
        <v>283</v>
      </c>
      <c r="E54" s="203">
        <f>E50+E51+E52</f>
        <v>60000</v>
      </c>
      <c r="F54" s="201"/>
    </row>
  </sheetData>
  <mergeCells count="3">
    <mergeCell ref="A1:G1"/>
    <mergeCell ref="A48:B48"/>
    <mergeCell ref="D48:E48"/>
  </mergeCells>
  <pageMargins left="0.23622047244094491" right="0.23622047244094491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Návrh rozpočtu položk. - PŘÍJMY</vt:lpstr>
      <vt:lpstr>Návrh rozpočtu položk. - VÝDAJE</vt:lpstr>
      <vt:lpstr>rekapitulace</vt:lpstr>
      <vt:lpstr>VPP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Vaňousová</dc:creator>
  <cp:lastModifiedBy>Renata</cp:lastModifiedBy>
  <cp:lastPrinted>2021-12-28T14:34:45Z</cp:lastPrinted>
  <dcterms:created xsi:type="dcterms:W3CDTF">2019-09-25T12:49:55Z</dcterms:created>
  <dcterms:modified xsi:type="dcterms:W3CDTF">2021-12-28T15:02:03Z</dcterms:modified>
</cp:coreProperties>
</file>